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etta.porru\Desktop\BILANCIO 2021 2023\ALLEGATI BILANCIO\AVANZO VINCOLATO e nota integrativa\"/>
    </mc:Choice>
  </mc:AlternateContent>
  <xr:revisionPtr revIDLastSave="0" documentId="13_ncr:1_{9B6A6EA5-56B7-4851-B0F1-67D453EF3917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AV_VINCOL_BILANCIO_2021" sheetId="1" r:id="rId1"/>
    <sheet name="QUADRO DIMOSTRATIVO 2021" sheetId="2" r:id="rId2"/>
  </sheets>
  <definedNames>
    <definedName name="__xlnm.Print_Titles" localSheetId="0">AV_VINCOL_BILANCIO_2021!$A$1:$AMJ$5</definedName>
    <definedName name="_xlnm.Print_Area" localSheetId="0">AV_VINCOL_BILANCIO_2021!$A$1:$U$68</definedName>
    <definedName name="_xlnm.Print_Titles" localSheetId="0">AV_VINCOL_BILANCIO_2021!$1:$5</definedName>
    <definedName name="_xlnm.Print_Titles" localSheetId="1">'QUADRO DIMOSTRATIVO 2021'!$1:$6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7" i="2" l="1"/>
  <c r="I107" i="2"/>
  <c r="G107" i="2"/>
  <c r="E107" i="2"/>
  <c r="F107" i="2"/>
  <c r="L33" i="1"/>
  <c r="L48" i="1"/>
  <c r="L50" i="1"/>
  <c r="L51" i="1"/>
  <c r="L52" i="1"/>
  <c r="I33" i="1"/>
  <c r="J54" i="1"/>
  <c r="D54" i="1"/>
  <c r="L109" i="2" l="1"/>
  <c r="L54" i="1"/>
  <c r="D59" i="1" s="1"/>
  <c r="D56" i="1"/>
  <c r="D107" i="2" l="1"/>
  <c r="D33" i="1"/>
  <c r="D34" i="1" s="1"/>
  <c r="D61" i="1" s="1"/>
</calcChain>
</file>

<file path=xl/sharedStrings.xml><?xml version="1.0" encoding="utf-8"?>
<sst xmlns="http://schemas.openxmlformats.org/spreadsheetml/2006/main" count="255" uniqueCount="162">
  <si>
    <t>APPROVAZIONE BILANCIO</t>
  </si>
  <si>
    <t>CAPITOLO</t>
  </si>
  <si>
    <t>DESCRIZIONE</t>
  </si>
  <si>
    <t>SETTORE</t>
  </si>
  <si>
    <t>VINCOLATO</t>
  </si>
  <si>
    <t>LIBERO</t>
  </si>
  <si>
    <t>ACCANTONATO</t>
  </si>
  <si>
    <t>55750/1</t>
  </si>
  <si>
    <t>IRAP indennità Consigliera di Parità AVANZO VINCOLATO</t>
  </si>
  <si>
    <t>AFFARI GENERALI</t>
  </si>
  <si>
    <t>52570/2</t>
  </si>
  <si>
    <t>Indennità e rimborsi per consigliera di parità AVANZO VINCOLATO</t>
  </si>
  <si>
    <t>Spese per l'aggiornamento professionale dei dipendenti del settore Strade</t>
  </si>
  <si>
    <t>Spese per l'aggiornamento professionale dei dipendenti del settore Finanze e Bilancio</t>
  </si>
  <si>
    <t>Spese per l'aggiornamento professionale dei dipendenti del settore Gestione Risorse Umane</t>
  </si>
  <si>
    <t>Formazione intersettoriale dei dipendenti della Provincia</t>
  </si>
  <si>
    <t>Spese per l'aggiornamento professionale dei dipendenti dell'ufficio legale</t>
  </si>
  <si>
    <t>Spese per l'aggiornamento professionale dei dipendenti del servizio programmazione</t>
  </si>
  <si>
    <t>Spese per l'aggiornamento professionale dei dipendenti del servizio attività produttive</t>
  </si>
  <si>
    <t>Spese per la formazione e l'aggiornamento professionale del Segretario Generale</t>
  </si>
  <si>
    <t>Spese per la formazione e l'aggiornamento professionale del personale Ufficio Presidenza e segreteria della Giunta</t>
  </si>
  <si>
    <t>Spese per l'aggiornamento professionale dei dipendenti del settore Ambiente</t>
  </si>
  <si>
    <t>Spese per l'aggiornamento professionale dei dipendenti del settore Affari generali</t>
  </si>
  <si>
    <t>Spese per l'aggiornamento professionale dei dipendenti del settore Edilizia</t>
  </si>
  <si>
    <t>AMBIENTE E ATTIVITA' PRODUTTIVE</t>
  </si>
  <si>
    <t>TOTALE AVANZO APPLICATO PER SPESE CORRENTI</t>
  </si>
  <si>
    <t>Titolo II - Spese di investimento</t>
  </si>
  <si>
    <t>A.V. FINANZIAMENTO RAS PER INTERSEZIONI STRADE PROVINCIALI - DEL. GR 67/2 - 2016</t>
  </si>
  <si>
    <t>A.V. COFINAZ.DECRETO 101/19 MIUR ADEG.ANTINCENDIO ISTIT. IPACLE</t>
  </si>
  <si>
    <t>A.V. COFINAZ.DECRETO 101/19 MIUR ADEG.ANTINCENDIO ISTIT. POLIV. TERRALBA</t>
  </si>
  <si>
    <t>A.V. COFINAZ.DECRETO 101/19 MIUR ADEG.ANTINCENDIO LICEO PEDAG.B.CROCE DI ORISTANO</t>
  </si>
  <si>
    <t>A.V. COFINAZ.DECRETO 101/19 MIUR ADEG.ANTINCENDIO LICEO SCIENT. G.A. PISCHEDDA DI BOSA</t>
  </si>
  <si>
    <t>A.V. COFINAZ.DECRETO 101/19 MIUR ADEG.ANTINCENDIO ISTIT. D'ARTE C.CONTINI ORISTANO</t>
  </si>
  <si>
    <t>A.V. COFINAZ.DECRETO 101/19 MIUR ADEG.ANTINCENDIO IST.L.MOSSA DI ORISTANO</t>
  </si>
  <si>
    <t>A.V. COFINAZ.DECRETO 101/19 MIUR ADEG.ANTINCENDIO IST. DE CASTRO DI ORISTANO</t>
  </si>
  <si>
    <t>A.V. COFINAZ.DECRETO 101/19 MIUR ADEG.ANTINCENDIO LICEO SCIENT. DI GHILARZA</t>
  </si>
  <si>
    <t>A.V. FONDI FSC 201/2020 INTERVENTI MESSA IN SICUREZZA SBARRAMENTO INVASO IL LOCALITA' MONTESTRA</t>
  </si>
  <si>
    <t>A.V. ADEG. E INTERVENTI IMPIANTO RISCALDAM. LICEO ARTIST. - SECONDO INTERVENTO</t>
  </si>
  <si>
    <t>A.V. TRASF. RAS PER CONTRIBUTI AI PRIVATI PER INTERVENTI DI RIMOZIONE DELL'AMIANTO DAGLI IMMOBILI DI PROPRIETA' PRIVATA</t>
  </si>
  <si>
    <t>TOTALE AVANZO APPLICATO PER SPESE DÌ INVESTIMENTO</t>
  </si>
  <si>
    <t>TOTALE  AVANZO ISCRITTO</t>
  </si>
  <si>
    <t>TITOLO II - SPESE IN CONTO CAPITALE</t>
  </si>
  <si>
    <t>E N T R A T E</t>
  </si>
  <si>
    <t>Numero
capitolo</t>
  </si>
  <si>
    <t>Articolo</t>
  </si>
  <si>
    <t>O G G E T T O</t>
  </si>
  <si>
    <t>IMPORTO</t>
  </si>
  <si>
    <t>Fondo Pluriennale Vincolato</t>
  </si>
  <si>
    <t>Avanzo
Amministrazione  vincolato</t>
  </si>
  <si>
    <t>Avanzo
investimenti</t>
  </si>
  <si>
    <t xml:space="preserve">Avanzo
corrente
</t>
  </si>
  <si>
    <t>Entrate Titolo IV</t>
  </si>
  <si>
    <t>Capitolo</t>
  </si>
  <si>
    <t>Importo</t>
  </si>
  <si>
    <t>Acquisto mobili, macchine ed attrezzature per gli uffici</t>
  </si>
  <si>
    <t>FONDI PROVINCIA</t>
  </si>
  <si>
    <t>Acquisto attrezzature</t>
  </si>
  <si>
    <t>Spese per acquisto licenze d'uso a durata pluriennale di software applicativi</t>
  </si>
  <si>
    <t>Edilizia - Incarichi per progettazioni, D.L., collaudi a professionisti esterni</t>
  </si>
  <si>
    <t>Acquisto mobili ed attrezzature varie per Settore Finanze e Bilancio</t>
  </si>
  <si>
    <t>Acquisto di software per il Settore Finanze e Bilancio</t>
  </si>
  <si>
    <t>A.V. Adeguamento funzionale sede via Parigi servizi di disinfestazione</t>
  </si>
  <si>
    <t>Manutenzione straordinaria edifici scolastici di competenza della Provincia</t>
  </si>
  <si>
    <t>PARTE FONDI PROVINCIA</t>
  </si>
  <si>
    <t>FONDI DECRETO MIUR 207/2017-LAV.  ADEG. IST. D'ARTE C.CONTINI DI ORISTANO</t>
  </si>
  <si>
    <t>FONDI DECRETO MIUR 207/2017-LAV. ADEG. IST. TECN. ATZENI-MOSSA DI ORISTANO</t>
  </si>
  <si>
    <t>FONDI DECRETO MIUR 207/2017-LAVORI ADEG. IST.TCNICO IND.LE DI ALES</t>
  </si>
  <si>
    <t>Decreto 101/2019 MIUR Adeguamento antincendio- Istituto Ipacle</t>
  </si>
  <si>
    <t>Decreto 101/2019 MIUR Adeguamento antincendio-Istituto Polivalente Terralba</t>
  </si>
  <si>
    <t>Decreto 101/2019 MIUR Adeguamento antincendio-Liceo Pedagogico Benedetto Croce di Oristano</t>
  </si>
  <si>
    <t>Decreto 101/2019 MIUR Adeguamento antincendio-Liceo Scientifico G.A.Pischedda di Bosa</t>
  </si>
  <si>
    <t>Decreto 101/2019 MIUR Adeguamento antincendio-Istituto d'Arte Carlo Contini Oristano</t>
  </si>
  <si>
    <t>Decreto 101/2019 MIUR Adeguamento antincendio-Istituto Tecnico Lorenzo Mossa di Oristano</t>
  </si>
  <si>
    <t>Decreto 101/2019 MIUR Adeguamento antincendio-Istituto Istruzione Superiore De Castro di Oristano</t>
  </si>
  <si>
    <t>Decreto 101/2019 MIUR Adeguamento antincendio-Istituto Liceo Scientifico e Linguistico di Ghilarza</t>
  </si>
  <si>
    <t>Piano Triennale PTES 2018/2020 -Istituto Tecnico Ind.le Othoca di Oristano</t>
  </si>
  <si>
    <t>Piano Triennale PTES 2018/2020 -Liceo Pedagogico Benedetto Croce di Oristano</t>
  </si>
  <si>
    <t>Piano Triennale PTES 2018/2020 -Istituto Polivalente di Oristano</t>
  </si>
  <si>
    <t>Cofinanz.-Decreto 101/2019 MIUR-Adeg.antincendio-Istituto Ipacle</t>
  </si>
  <si>
    <t>Cofinanz.-Decreto 101/2019 MIUR-Adeg.antincendio-Istit.polivalente Terralba</t>
  </si>
  <si>
    <t>Cofinanz.-Decreto 101/2019 MIUR-Adeg.antincendio-Liceo Pedagogico Benedetto Croce di Oristano</t>
  </si>
  <si>
    <t>Cofinanz.-Decreto 101/2019 MIUR-Adeg.antincendio-Liceo Scientifico G.A. Pischedda di Bosa</t>
  </si>
  <si>
    <t>Cofinanz.Piano triennale PTES 2018/2020-Istituto Tecnico Industriale Othoca di Oristano</t>
  </si>
  <si>
    <t>Cofinanz.Piano triennale PTES 2018/2020-Liceo Pedagocico Benedetto Croce di Oristano</t>
  </si>
  <si>
    <t>Cofinanz.Piano triennale PTES 2018/2020-Istituto Polivalente di Oristano</t>
  </si>
  <si>
    <t>Spese per la manutenzione straordinaria degli immobili di competenza della Provincia</t>
  </si>
  <si>
    <t>Acquisto beni per la manutenzione straordinaria degli immobili di competenza della Provincia</t>
  </si>
  <si>
    <t>Acquisto attrezzature informatiche per dotazione Settore Edilizia</t>
  </si>
  <si>
    <t>Acquisizione software per il Settore Edilizia</t>
  </si>
  <si>
    <t>Apparati di telecomunicazione e altro materiale hrdware</t>
  </si>
  <si>
    <t>Opere di adeg.funzionale da realizz.presso gli edifici della Provincia siti in OR Via Carboni e Via Lepanto</t>
  </si>
  <si>
    <t>Acquisto attrezzatura e arredi per le scuole superiori</t>
  </si>
  <si>
    <t>Finanziamento RAS interventi messa in sicurezza strade territorio Provincia di Oristano</t>
  </si>
  <si>
    <t>Cofinanziamento realizzazione della circonvallazione di Cuglieri: variante alla S.S. 292</t>
  </si>
  <si>
    <t>Realizzazione circonvallazione di San Vero Milis e Cuglieri (Fin. Misto)</t>
  </si>
  <si>
    <t>Realizzazione circonvallazione ovest di Oristano</t>
  </si>
  <si>
    <t>Realizzazione circonvallazione ovest di Oristano AV.VINC</t>
  </si>
  <si>
    <t>Circonvallazione di Cuglieri - Variante strada 292 (Regione)  AV. VINC.</t>
  </si>
  <si>
    <t>Realizzazione Circonvallazione Nurachi e Riola S.S. 292</t>
  </si>
  <si>
    <t>Realizzazione Circonvallazione Nurachi e Riola S.S. 292 AV. VINC.</t>
  </si>
  <si>
    <t>Realizzazione viabilità ingresso Oristano nord con adeguamento della SS 292 nel tratto compreso tra la SS 131 ed il Ponte del Rimedio - L.R.</t>
  </si>
  <si>
    <t>Realizzazione viabilità ingresso Oristano nord con adeguamento della SS 292 nel tratto compreso tra la SS 131 ed il Ponte del Rim AV. VINC.</t>
  </si>
  <si>
    <t xml:space="preserve">Trasf. RAS per asse viario Ales - S.S. 131: lavori di messa in sicurezza e riqualificazione strada consortile da Gonnostramatza al bivio di </t>
  </si>
  <si>
    <t>Finanziamento regionale per i lavori di messa in sicurezza tratto bivio Mogoro S.S. 131 - S.P. 44</t>
  </si>
  <si>
    <t>Messa in sicurezza tratto bivio Mogoro S.S. 131 - S.P. 44 FONDI RAS</t>
  </si>
  <si>
    <t>Acquisizione software per il Settore Strade</t>
  </si>
  <si>
    <t>Acquisto di beni, strument. e tecnologie funzionali a progetti di innovazione...ex art. 113, comma 4 , D.Lgs. 50/2016</t>
  </si>
  <si>
    <t>Acquisizione di beni nobili, macchine ed attrezzature tecnico-scientifiche</t>
  </si>
  <si>
    <t>Piano lotta insetti nocivi - Spese per acquisto attrezzature FONDI RAS</t>
  </si>
  <si>
    <t>E= TITOLO 2 TRASFERIMENTI CORRENTI</t>
  </si>
  <si>
    <t>FONDO INNOVAZIONE EX ART. 113 COMMA 4 D.LGS 50/2016</t>
  </si>
  <si>
    <t>AVANZO VINCOLATO ISCRITTO BILANCIO 2021</t>
  </si>
  <si>
    <t>52580/1</t>
  </si>
  <si>
    <t>Servizi e interventi per attività consigliera di parità AVANZO VINCOLATO</t>
  </si>
  <si>
    <t>SETTORE PROGRAMMAZIONE E RISORSE UMANE</t>
  </si>
  <si>
    <t>SETTORE VIABILITA'</t>
  </si>
  <si>
    <t>SETTORE AMBIENTE E ATTIVITA' PRODUTTIVE</t>
  </si>
  <si>
    <t xml:space="preserve">SETTORE EDILIZIA </t>
  </si>
  <si>
    <t>Incarichi professionali per la realizzazione di investimenti</t>
  </si>
  <si>
    <t>FONDI PROVINCIA. OPERE DI ADEG.FUNZIONALE DA REALIZZARE PRESSO GLI EDIFICI DELLA PROVINCIA SITI IN OR VIA CARBONI</t>
  </si>
  <si>
    <t>A.V.DECRETO MIUR 607/2017  COFIN.PROV. LAVORI IPSIA DI GHILARZA</t>
  </si>
  <si>
    <t>A.V.DECRETO MIUR 607/2017  COFIN.PROV.IST.PROF.LEG.A.PISCHEDDA DI BOSA</t>
  </si>
  <si>
    <t>A.V.DECRETO MIUR 607/2017  COFIN.PROV.ADEG.IST.D'ARTE C.CONTINI ORISTANO</t>
  </si>
  <si>
    <t>A.V.DECRETO MIUR 607/2017  COFIN.PROV.LAVORI ADEG.IST.TECNICO ATZENI-MOSSA DI OR</t>
  </si>
  <si>
    <t>A.V.DECRETO MIUR 607/2017  COFIN.PROV.LAV.ADEG.IST.TECNICO IND.LE DI ALES</t>
  </si>
  <si>
    <t>A.V.DECRETO MIUR 607/2017  COFIN.PROV.LAV.ADEG.LICEO CLASSICO-SCIENTIFICO DI BOSA</t>
  </si>
  <si>
    <t>A.V.DECRETO MIUR 607/2017  COFIN.PROV.LAVORI LICEO SCIENTIF.GHILARZA</t>
  </si>
  <si>
    <t>A.V.FONDI DECRETO MIUR 207/2017-LAV.ADEG.IST.D'ARTE C.CONTINI DI ORISTANO</t>
  </si>
  <si>
    <t>A.V.FONDI DECRETO MIUR 207/2017-LAV.ADEG.IST.TECN.ATENI-MOSSA DI ORISTANO</t>
  </si>
  <si>
    <t>A.V.FONDI DECRETO MIUR 607/2017-LAV.ADEG.IST.TECNICO INDLE DI ALES</t>
  </si>
  <si>
    <t>Fondi FSC 201/2020. Interventi messa in sicurezza sbarramento invaso in località Montestra</t>
  </si>
  <si>
    <t>Decreto 43/20 MIUR. Adeguamento antncendio Istituto tec. ind.le Othoca di Oristano</t>
  </si>
  <si>
    <t>A.V. Decreto 43/20 MIUR. Adeguamento antncendio Istituto tec. ind.le Othoca di Oristano</t>
  </si>
  <si>
    <t>A.V. FONDI DECRETO MIUR 207/2017 ADEGUAMENTO FUNZIONALE ISTITUTO C.CONTINI ORISTANO</t>
  </si>
  <si>
    <t>FINANZ. EUROPEO FERS-PON AZIONI 10.7.1 . ADATTAM. FUNZIONALE DEGLI SPAZI E AREE DIDATTICHE IN CONSEGUENZA DEL COVID-19 - ACQUISTO BENI</t>
  </si>
  <si>
    <t>FINANZ. EUROPEO FERS-PON AZIONI 10.7.1 . ADATTAM. FUNZIONALE DEGLI SPAZI E AREE DIDATTICHE IN CONSEGUENZA DEL COVID-19 - ACQUISTI SERVIZI</t>
  </si>
  <si>
    <t>VERIFICHE DI SICUREZZA INTERSEZIONI RETICOLO IDROGRAFICO</t>
  </si>
  <si>
    <t>Finanziamento RAS ponte Rio Flumineddu sulla SP 33 Allai</t>
  </si>
  <si>
    <t>A.V.FIN. RAS messa in sicurezza cavalcaferrovia sull S.P. 53 Santa giusta Palmas Arborea -</t>
  </si>
  <si>
    <t>A.V.FIN.MIT MAN.STRAORD.SISTEMI DI RITENUTA STRADALE DEL PONTE SUL FIUME TEMO ABITATO BOSA E LUNGO LA SP PLANARGIA 3 BOSA MARINA -TURAS</t>
  </si>
  <si>
    <t>Finanziamento RAS interventi messa in sicurezza strade territorio Provincia di Oristano- AV.VINCOLATO</t>
  </si>
  <si>
    <t>DEBITO FUORI BILANCIO ORDINANZA 10/2021 - R.G. 598/2016</t>
  </si>
  <si>
    <t>ACQUISTO HARDWARE FONDI STRAORDINARI RAS IN MATERIA AMBIENTALE</t>
  </si>
  <si>
    <t>Rinnovo parco mezzi servizio disinfestazione e derattizzazione e per il Settore Ambiente FONDI RAS</t>
  </si>
  <si>
    <t>Acquisto software personale ZVN</t>
  </si>
  <si>
    <t>Acquisto hardware personale ZVN</t>
  </si>
  <si>
    <t>Acquisto veicoli personale ZVN</t>
  </si>
  <si>
    <t>Acquisto attrezzature e strumentazione ufficio ZVN</t>
  </si>
  <si>
    <t>avanzo di amministrazione accantonato</t>
  </si>
  <si>
    <t>A.V. McE - Manutenzione straordinaria delle traverse interne agli abitati di strade provinciali</t>
  </si>
  <si>
    <t>VIABILITA'</t>
  </si>
  <si>
    <t>DELIBERA N. 17 DEL 03/03/2021</t>
  </si>
  <si>
    <t>DEBITO FUORI BILANCIO SENTENZA 197/2020 - RG 314/2015 - BANCA SISTEMA</t>
  </si>
  <si>
    <t>DELIBERA N. 28 DEL 16/03/2021</t>
  </si>
  <si>
    <t>Debito fuori bilancio Sentenza 2/2021 - RG 1366/2016</t>
  </si>
  <si>
    <t>EDILIZIA</t>
  </si>
  <si>
    <t xml:space="preserve">A.V.FIN. RAS messa in sicurezza cavalcaferrovia sull S.P. 53 Santa giusta Palmas Arborea </t>
  </si>
  <si>
    <t>A.V. INDENNIZZI DANNI CAUSATI DALLA FANUNA SELVATICA ALLE PRODUZIONI AGRICOLE</t>
  </si>
  <si>
    <t>A.V. PRESTAZIONI DI SERVIZIO GESTIONE FAUNISTICA</t>
  </si>
  <si>
    <t>A.V. TRASFERIMENTO RAS PER SUPPORTO AI CONCESSIONARI DI AUTOGESTITE</t>
  </si>
  <si>
    <t>QUADRO DIMOSTRATIVO DEL FINANZIAMENTO DELLE SPESE D'INVESTIMENTO BILANCIO 2021 da controllare</t>
  </si>
  <si>
    <t>4831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</si>
</sst>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[$-410]#,##0.00"/>
    <numFmt numFmtId="165" formatCode="[$-410]#,##0"/>
    <numFmt numFmtId="166" formatCode="#,##0.00&quot; &quot;;&quot;-&quot;#,##0.00&quot; &quot;"/>
    <numFmt numFmtId="167" formatCode="[$-410]General"/>
    <numFmt numFmtId="168" formatCode="#,##0.00&quot; &quot;;&quot;-&quot;#,##0.00&quot; &quot;;&quot; -&quot;#&quot; &quot;;@&quot; &quot;"/>
    <numFmt numFmtId="169" formatCode="[$-410]0"/>
    <numFmt numFmtId="170" formatCode="d&quot; &quot;mmmm&quot; &quot;yyyy"/>
    <numFmt numFmtId="171" formatCode="[$€-410]&quot; &quot;#,##0.00&quot; &quot;;&quot;-&quot;[$€-410]&quot; &quot;#,##0.00&quot; &quot;;[$€-410]&quot; -&quot;#&quot; &quot;"/>
    <numFmt numFmtId="172" formatCode="[$-410]0.00"/>
    <numFmt numFmtId="173" formatCode="#,##0&quot; &quot;;&quot;-&quot;#,##0&quot; &quot;;&quot; - &quot;;@&quot; &quot;"/>
    <numFmt numFmtId="174" formatCode="[$-410]0.00%"/>
    <numFmt numFmtId="175" formatCode="[$€-410]&quot; &quot;#,##0.00;[Red]&quot;-&quot;[$€-410]&quot; &quot;#,##0.00"/>
    <numFmt numFmtId="176" formatCode="&quot;$&quot;#,##0&quot; &quot;;&quot;($&quot;#,##0&quot;)&quot;"/>
    <numFmt numFmtId="177" formatCode="#,##0.00&quot; &quot;;&quot;(&quot;#,##0.00&quot;)&quot;"/>
    <numFmt numFmtId="178" formatCode="#,##0&quot; &quot;;&quot;(&quot;#,##0&quot;)&quot;"/>
  </numFmts>
  <fonts count="43" x14ac:knownFonts="1"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b/>
      <sz val="6"/>
      <color rgb="FF000000"/>
      <name val="Arial"/>
      <family val="2"/>
    </font>
    <font>
      <sz val="10"/>
      <color rgb="FF000000"/>
      <name val="Mangal"/>
      <family val="1"/>
    </font>
    <font>
      <b/>
      <i/>
      <sz val="16"/>
      <color rgb="FF000000"/>
      <name val="Arial"/>
      <family val="2"/>
    </font>
    <font>
      <sz val="11"/>
      <color rgb="FF333399"/>
      <name val="Calibri"/>
      <family val="2"/>
    </font>
    <font>
      <b/>
      <sz val="14"/>
      <color rgb="FF000000"/>
      <name val="Arial"/>
      <family val="2"/>
    </font>
    <font>
      <b/>
      <sz val="16"/>
      <color rgb="FF000000"/>
      <name val="Times New Roman"/>
      <family val="1"/>
    </font>
    <font>
      <sz val="11"/>
      <color rgb="FF9933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333333"/>
      <name val="Calibri"/>
      <family val="2"/>
    </font>
    <font>
      <b/>
      <i/>
      <u/>
      <sz val="11"/>
      <color rgb="FF000000"/>
      <name val="Arial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b/>
      <sz val="15"/>
      <color rgb="FFFF0000"/>
      <name val="Arial"/>
      <family val="2"/>
    </font>
    <font>
      <b/>
      <sz val="15"/>
      <color rgb="FF000000"/>
      <name val="Arial"/>
      <family val="2"/>
    </font>
    <font>
      <b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3"/>
      <color rgb="FF000000"/>
      <name val="Arial"/>
      <family val="2"/>
    </font>
    <font>
      <sz val="15"/>
      <color rgb="FF000000"/>
      <name val="Arial"/>
      <family val="2"/>
    </font>
    <font>
      <sz val="15"/>
      <color rgb="FF1C1C1C"/>
      <name val="Arial"/>
      <family val="2"/>
    </font>
    <font>
      <b/>
      <sz val="10"/>
      <color rgb="FFFF0000"/>
      <name val="Arial"/>
      <family val="2"/>
    </font>
    <font>
      <sz val="10"/>
      <color rgb="FF1C1C1C"/>
      <name val="Arial"/>
      <family val="2"/>
    </font>
    <font>
      <b/>
      <sz val="10"/>
      <color rgb="FFFFFFFF"/>
      <name val="Arial"/>
      <family val="2"/>
    </font>
    <font>
      <b/>
      <sz val="10"/>
      <color rgb="FFBFBFBF"/>
      <name val="Arial"/>
      <family val="2"/>
    </font>
    <font>
      <sz val="10"/>
      <color rgb="FFFF0000"/>
      <name val="Arial"/>
      <family val="2"/>
    </font>
    <font>
      <sz val="15"/>
      <color theme="1"/>
      <name val="Arial"/>
      <family val="2"/>
    </font>
    <font>
      <sz val="11"/>
      <color rgb="FFFF0000"/>
      <name val="Calibri"/>
      <family val="2"/>
      <scheme val="minor"/>
    </font>
    <font>
      <sz val="16"/>
      <color rgb="FF000000"/>
      <name val="Arial"/>
      <family val="2"/>
    </font>
    <font>
      <sz val="9"/>
      <color rgb="FF000000"/>
      <name val="Arial"/>
      <family val="2"/>
    </font>
    <font>
      <b/>
      <sz val="2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C3D69B"/>
        <bgColor rgb="FFC3D69B"/>
      </patternFill>
    </fill>
    <fill>
      <patternFill patternType="solid">
        <fgColor rgb="FF00B050"/>
        <bgColor rgb="FF00B050"/>
      </patternFill>
    </fill>
    <fill>
      <patternFill patternType="solid">
        <fgColor rgb="FFD7E4BD"/>
        <bgColor rgb="FFD7E4BD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3D69B"/>
      </patternFill>
    </fill>
    <fill>
      <patternFill patternType="solid">
        <fgColor theme="0"/>
        <bgColor rgb="FFFFFF99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66"/>
      </patternFill>
    </fill>
    <fill>
      <patternFill patternType="solid">
        <fgColor theme="0"/>
        <bgColor rgb="FFCCFFCC"/>
      </patternFill>
    </fill>
    <fill>
      <patternFill patternType="solid">
        <fgColor theme="0"/>
        <bgColor rgb="FFD7E4BD"/>
      </patternFill>
    </fill>
    <fill>
      <patternFill patternType="solid">
        <fgColor theme="0"/>
        <bgColor rgb="FFBFBFBF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B050"/>
      </patternFill>
    </fill>
    <fill>
      <patternFill patternType="solid">
        <fgColor theme="2"/>
        <bgColor rgb="FFC3D69B"/>
      </patternFill>
    </fill>
    <fill>
      <patternFill patternType="solid">
        <fgColor theme="2"/>
        <bgColor rgb="FFCCFFCC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FF0000"/>
      </bottom>
      <diagonal/>
    </border>
    <border>
      <left style="double">
        <color rgb="FFFF0000"/>
      </left>
      <right style="thin">
        <color rgb="FF000000"/>
      </right>
      <top style="double">
        <color rgb="FFFF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FF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FF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 style="thin">
        <color rgb="FF000000"/>
      </top>
      <bottom style="double">
        <color rgb="FFFF0000"/>
      </bottom>
      <diagonal/>
    </border>
    <border>
      <left/>
      <right style="thin">
        <color rgb="FF000000"/>
      </right>
      <top style="thin">
        <color rgb="FF000000"/>
      </top>
      <bottom style="double">
        <color rgb="FFFF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FF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FF0000"/>
      </left>
      <right style="thin">
        <color rgb="FF000000"/>
      </right>
      <top/>
      <bottom style="double">
        <color rgb="FFFF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FF0000"/>
      </bottom>
      <diagonal/>
    </border>
    <border>
      <left/>
      <right style="thin">
        <color rgb="FF000000"/>
      </right>
      <top/>
      <bottom style="double">
        <color rgb="FFFF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5" borderId="0" applyNumberFormat="0" applyBorder="0" applyProtection="0"/>
    <xf numFmtId="0" fontId="1" fillId="8" borderId="0" applyNumberFormat="0" applyBorder="0" applyProtection="0"/>
    <xf numFmtId="0" fontId="1" fillId="11" borderId="0" applyNumberFormat="0" applyBorder="0" applyProtection="0"/>
    <xf numFmtId="0" fontId="2" fillId="12" borderId="0" applyNumberFormat="0" applyBorder="0" applyProtection="0"/>
    <xf numFmtId="0" fontId="2" fillId="9" borderId="0" applyNumberFormat="0" applyBorder="0" applyProtection="0"/>
    <xf numFmtId="0" fontId="2" fillId="10" borderId="0" applyNumberFormat="0" applyBorder="0" applyProtection="0"/>
    <xf numFmtId="0" fontId="2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3" fillId="16" borderId="1" applyNumberFormat="0" applyProtection="0"/>
    <xf numFmtId="0" fontId="4" fillId="0" borderId="2" applyNumberFormat="0" applyProtection="0"/>
    <xf numFmtId="0" fontId="5" fillId="17" borderId="3" applyNumberFormat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2" fillId="20" borderId="0" applyNumberFormat="0" applyBorder="0" applyProtection="0"/>
    <xf numFmtId="0" fontId="2" fillId="13" borderId="0" applyNumberFormat="0" applyBorder="0" applyProtection="0"/>
    <xf numFmtId="0" fontId="2" fillId="14" borderId="0" applyNumberFormat="0" applyBorder="0" applyProtection="0"/>
    <xf numFmtId="0" fontId="2" fillId="21" borderId="0" applyNumberFormat="0" applyBorder="0" applyProtection="0"/>
    <xf numFmtId="170" fontId="6" fillId="0" borderId="0" applyBorder="0" applyProtection="0"/>
    <xf numFmtId="171" fontId="7" fillId="0" borderId="0" applyBorder="0" applyProtection="0"/>
    <xf numFmtId="172" fontId="6" fillId="0" borderId="0" applyBorder="0" applyProtection="0"/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9" fillId="7" borderId="1" applyNumberFormat="0" applyProtection="0"/>
    <xf numFmtId="0" fontId="10" fillId="0" borderId="0" applyNumberFormat="0" applyBorder="0" applyProtection="0"/>
    <xf numFmtId="0" fontId="11" fillId="0" borderId="0" applyNumberFormat="0" applyBorder="0" applyProtection="0"/>
    <xf numFmtId="173" fontId="7" fillId="0" borderId="0" applyBorder="0" applyProtection="0"/>
    <xf numFmtId="168" fontId="7" fillId="0" borderId="0" applyBorder="0" applyProtection="0"/>
    <xf numFmtId="0" fontId="12" fillId="22" borderId="0" applyNumberFormat="0" applyBorder="0" applyProtection="0"/>
    <xf numFmtId="167" fontId="1" fillId="0" borderId="0" applyBorder="0" applyProtection="0"/>
    <xf numFmtId="165" fontId="13" fillId="0" borderId="0" applyBorder="0" applyProtection="0"/>
    <xf numFmtId="167" fontId="14" fillId="0" borderId="0" applyBorder="0" applyProtection="0"/>
    <xf numFmtId="0" fontId="1" fillId="23" borderId="4" applyNumberFormat="0" applyProtection="0"/>
    <xf numFmtId="0" fontId="15" fillId="16" borderId="5" applyNumberFormat="0" applyProtection="0"/>
    <xf numFmtId="174" fontId="6" fillId="0" borderId="0" applyBorder="0" applyProtection="0"/>
    <xf numFmtId="0" fontId="16" fillId="0" borderId="0" applyNumberFormat="0" applyBorder="0" applyProtection="0"/>
    <xf numFmtId="175" fontId="16" fillId="0" borderId="0" applyBorder="0" applyProtection="0"/>
    <xf numFmtId="0" fontId="17" fillId="0" borderId="0" applyNumberFormat="0" applyBorder="0" applyProtection="0"/>
    <xf numFmtId="0" fontId="18" fillId="0" borderId="0" applyNumberFormat="0" applyBorder="0" applyProtection="0"/>
    <xf numFmtId="0" fontId="19" fillId="0" borderId="6" applyNumberFormat="0" applyProtection="0"/>
    <xf numFmtId="0" fontId="20" fillId="0" borderId="7" applyNumberFormat="0" applyProtection="0"/>
    <xf numFmtId="0" fontId="21" fillId="0" borderId="8" applyNumberFormat="0" applyProtection="0"/>
    <xf numFmtId="0" fontId="21" fillId="0" borderId="0" applyNumberFormat="0" applyBorder="0" applyProtection="0"/>
    <xf numFmtId="0" fontId="22" fillId="0" borderId="0" applyNumberFormat="0" applyBorder="0" applyProtection="0"/>
    <xf numFmtId="0" fontId="23" fillId="0" borderId="9" applyNumberFormat="0" applyProtection="0"/>
    <xf numFmtId="0" fontId="24" fillId="3" borderId="0" applyNumberFormat="0" applyBorder="0" applyProtection="0"/>
    <xf numFmtId="0" fontId="25" fillId="4" borderId="0" applyNumberFormat="0" applyBorder="0" applyProtection="0"/>
    <xf numFmtId="176" fontId="6" fillId="0" borderId="0" applyBorder="0" applyProtection="0"/>
    <xf numFmtId="177" fontId="6" fillId="0" borderId="0" applyBorder="0" applyProtection="0"/>
    <xf numFmtId="178" fontId="6" fillId="0" borderId="0" applyBorder="0" applyProtection="0"/>
  </cellStyleXfs>
  <cellXfs count="171">
    <xf numFmtId="0" fontId="0" fillId="0" borderId="0" xfId="0"/>
    <xf numFmtId="0" fontId="26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right" vertical="center" wrapText="1"/>
    </xf>
    <xf numFmtId="168" fontId="27" fillId="0" borderId="10" xfId="37" applyFont="1" applyFill="1" applyBorder="1" applyAlignment="1">
      <alignment vertical="center" wrapText="1"/>
    </xf>
    <xf numFmtId="0" fontId="28" fillId="0" borderId="10" xfId="0" applyFont="1" applyBorder="1" applyAlignment="1">
      <alignment horizontal="right" vertical="center" wrapText="1"/>
    </xf>
    <xf numFmtId="0" fontId="27" fillId="0" borderId="0" xfId="0" applyFont="1" applyAlignment="1">
      <alignment horizontal="right" vertical="center" wrapText="1"/>
    </xf>
    <xf numFmtId="168" fontId="27" fillId="0" borderId="10" xfId="37" applyFont="1" applyFill="1" applyBorder="1" applyAlignment="1">
      <alignment horizontal="center" vertical="center" wrapText="1"/>
    </xf>
    <xf numFmtId="0" fontId="27" fillId="24" borderId="17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7" fillId="24" borderId="18" xfId="0" applyFont="1" applyFill="1" applyBorder="1" applyAlignment="1">
      <alignment horizontal="center" vertical="center" wrapText="1"/>
    </xf>
    <xf numFmtId="0" fontId="30" fillId="24" borderId="18" xfId="0" applyFont="1" applyFill="1" applyBorder="1" applyAlignment="1">
      <alignment horizontal="center" vertical="center" wrapText="1"/>
    </xf>
    <xf numFmtId="0" fontId="27" fillId="24" borderId="15" xfId="0" applyFont="1" applyFill="1" applyBorder="1" applyAlignment="1">
      <alignment horizontal="center" vertical="center" wrapText="1"/>
    </xf>
    <xf numFmtId="166" fontId="31" fillId="0" borderId="11" xfId="37" applyNumberFormat="1" applyFont="1" applyFill="1" applyBorder="1" applyAlignment="1">
      <alignment vertical="center" wrapText="1"/>
    </xf>
    <xf numFmtId="166" fontId="27" fillId="0" borderId="23" xfId="37" applyNumberFormat="1" applyFont="1" applyFill="1" applyBorder="1" applyAlignment="1">
      <alignment vertical="center" wrapText="1"/>
    </xf>
    <xf numFmtId="166" fontId="27" fillId="4" borderId="23" xfId="37" applyNumberFormat="1" applyFont="1" applyFill="1" applyBorder="1" applyAlignment="1">
      <alignment vertical="center" wrapText="1"/>
    </xf>
    <xf numFmtId="166" fontId="27" fillId="26" borderId="10" xfId="37" applyNumberFormat="1" applyFont="1" applyFill="1" applyBorder="1" applyAlignment="1">
      <alignment horizontal="center" vertical="center" wrapText="1"/>
    </xf>
    <xf numFmtId="166" fontId="27" fillId="0" borderId="10" xfId="37" applyNumberFormat="1" applyFont="1" applyFill="1" applyBorder="1" applyAlignment="1">
      <alignment horizontal="center" vertical="center" wrapText="1"/>
    </xf>
    <xf numFmtId="166" fontId="27" fillId="4" borderId="10" xfId="37" applyNumberFormat="1" applyFont="1" applyFill="1" applyBorder="1" applyAlignment="1">
      <alignment horizontal="center" vertical="center" wrapText="1"/>
    </xf>
    <xf numFmtId="166" fontId="27" fillId="27" borderId="26" xfId="37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center" wrapText="1"/>
    </xf>
    <xf numFmtId="166" fontId="27" fillId="0" borderId="0" xfId="37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166" fontId="27" fillId="0" borderId="14" xfId="37" applyNumberFormat="1" applyFont="1" applyFill="1" applyBorder="1" applyAlignment="1">
      <alignment horizontal="center" vertical="center" wrapText="1"/>
    </xf>
    <xf numFmtId="166" fontId="27" fillId="4" borderId="14" xfId="37" applyNumberFormat="1" applyFont="1" applyFill="1" applyBorder="1" applyAlignment="1">
      <alignment horizontal="center" vertical="center" wrapText="1"/>
    </xf>
    <xf numFmtId="166" fontId="31" fillId="0" borderId="29" xfId="37" applyNumberFormat="1" applyFont="1" applyFill="1" applyBorder="1" applyAlignment="1">
      <alignment vertical="center" wrapText="1"/>
    </xf>
    <xf numFmtId="166" fontId="32" fillId="0" borderId="29" xfId="37" applyNumberFormat="1" applyFont="1" applyFill="1" applyBorder="1" applyAlignment="1">
      <alignment vertical="center" wrapText="1"/>
    </xf>
    <xf numFmtId="166" fontId="27" fillId="29" borderId="16" xfId="37" applyNumberFormat="1" applyFont="1" applyFill="1" applyBorder="1" applyAlignment="1">
      <alignment horizontal="center" vertical="center" wrapText="1"/>
    </xf>
    <xf numFmtId="166" fontId="27" fillId="27" borderId="33" xfId="37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167" fontId="14" fillId="0" borderId="0" xfId="41" applyFont="1" applyFill="1" applyAlignment="1">
      <alignment vertical="center"/>
    </xf>
    <xf numFmtId="169" fontId="14" fillId="0" borderId="0" xfId="41" applyNumberFormat="1" applyFont="1" applyFill="1" applyAlignment="1">
      <alignment horizontal="left" vertical="center"/>
    </xf>
    <xf numFmtId="167" fontId="14" fillId="0" borderId="0" xfId="41" applyFont="1" applyFill="1" applyAlignment="1">
      <alignment horizontal="center" vertical="center"/>
    </xf>
    <xf numFmtId="167" fontId="14" fillId="0" borderId="0" xfId="41" applyFont="1" applyFill="1" applyAlignment="1">
      <alignment vertical="center" wrapText="1"/>
    </xf>
    <xf numFmtId="167" fontId="28" fillId="0" borderId="0" xfId="41" applyFont="1" applyFill="1" applyAlignment="1">
      <alignment vertical="center"/>
    </xf>
    <xf numFmtId="49" fontId="14" fillId="0" borderId="0" xfId="41" applyNumberFormat="1" applyFont="1" applyFill="1" applyAlignment="1">
      <alignment vertical="center"/>
    </xf>
    <xf numFmtId="165" fontId="28" fillId="0" borderId="10" xfId="40" applyFont="1" applyFill="1" applyBorder="1" applyAlignment="1">
      <alignment horizontal="center" vertical="center"/>
    </xf>
    <xf numFmtId="49" fontId="28" fillId="0" borderId="10" xfId="4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" fontId="0" fillId="0" borderId="10" xfId="0" applyNumberFormat="1" applyBorder="1"/>
    <xf numFmtId="0" fontId="0" fillId="0" borderId="10" xfId="0" applyBorder="1"/>
    <xf numFmtId="164" fontId="28" fillId="0" borderId="10" xfId="41" applyNumberFormat="1" applyFont="1" applyFill="1" applyBorder="1" applyAlignment="1">
      <alignment vertical="center" wrapText="1"/>
    </xf>
    <xf numFmtId="164" fontId="28" fillId="0" borderId="11" xfId="41" applyNumberFormat="1" applyFont="1" applyFill="1" applyBorder="1" applyAlignment="1">
      <alignment vertical="center" wrapText="1"/>
    </xf>
    <xf numFmtId="165" fontId="28" fillId="0" borderId="11" xfId="40" applyFont="1" applyFill="1" applyBorder="1" applyAlignment="1">
      <alignment horizontal="center" vertical="center"/>
    </xf>
    <xf numFmtId="49" fontId="28" fillId="0" borderId="11" xfId="40" applyNumberFormat="1" applyFont="1" applyFill="1" applyBorder="1" applyAlignment="1">
      <alignment horizontal="center" vertical="center"/>
    </xf>
    <xf numFmtId="164" fontId="28" fillId="0" borderId="21" xfId="41" applyNumberFormat="1" applyFont="1" applyFill="1" applyBorder="1" applyAlignment="1">
      <alignment horizontal="right" vertical="center" wrapText="1"/>
    </xf>
    <xf numFmtId="164" fontId="33" fillId="0" borderId="10" xfId="41" applyNumberFormat="1" applyFont="1" applyFill="1" applyBorder="1" applyAlignment="1">
      <alignment vertical="center" wrapText="1"/>
    </xf>
    <xf numFmtId="164" fontId="14" fillId="0" borderId="10" xfId="41" applyNumberFormat="1" applyFont="1" applyFill="1" applyBorder="1" applyAlignment="1">
      <alignment horizontal="center" vertical="center" wrapText="1"/>
    </xf>
    <xf numFmtId="164" fontId="28" fillId="0" borderId="16" xfId="41" applyNumberFormat="1" applyFont="1" applyFill="1" applyBorder="1" applyAlignment="1">
      <alignment vertical="center" wrapText="1"/>
    </xf>
    <xf numFmtId="164" fontId="28" fillId="0" borderId="18" xfId="41" applyNumberFormat="1" applyFont="1" applyFill="1" applyBorder="1" applyAlignment="1">
      <alignment vertical="center" wrapText="1"/>
    </xf>
    <xf numFmtId="164" fontId="28" fillId="0" borderId="23" xfId="41" applyNumberFormat="1" applyFont="1" applyFill="1" applyBorder="1" applyAlignment="1">
      <alignment vertical="center" wrapText="1"/>
    </xf>
    <xf numFmtId="164" fontId="28" fillId="0" borderId="10" xfId="41" applyNumberFormat="1" applyFont="1" applyFill="1" applyBorder="1" applyAlignment="1">
      <alignment horizontal="right" vertical="center" wrapText="1"/>
    </xf>
    <xf numFmtId="164" fontId="28" fillId="25" borderId="10" xfId="41" applyNumberFormat="1" applyFont="1" applyFill="1" applyBorder="1" applyAlignment="1">
      <alignment vertical="center" wrapText="1"/>
    </xf>
    <xf numFmtId="164" fontId="28" fillId="0" borderId="0" xfId="41" applyNumberFormat="1" applyFont="1" applyFill="1" applyAlignment="1">
      <alignment vertical="center"/>
    </xf>
    <xf numFmtId="164" fontId="33" fillId="25" borderId="10" xfId="41" applyNumberFormat="1" applyFont="1" applyFill="1" applyBorder="1" applyAlignment="1">
      <alignment vertical="center" wrapText="1"/>
    </xf>
    <xf numFmtId="166" fontId="34" fillId="0" borderId="11" xfId="37" applyNumberFormat="1" applyFont="1" applyFill="1" applyBorder="1" applyAlignment="1">
      <alignment vertical="center" wrapText="1"/>
    </xf>
    <xf numFmtId="167" fontId="14" fillId="0" borderId="0" xfId="40" applyNumberFormat="1" applyFont="1" applyFill="1" applyAlignment="1">
      <alignment horizontal="center" vertical="center"/>
    </xf>
    <xf numFmtId="165" fontId="28" fillId="0" borderId="10" xfId="40" applyFont="1" applyFill="1" applyBorder="1" applyAlignment="1">
      <alignment horizontal="center" vertical="center" wrapText="1"/>
    </xf>
    <xf numFmtId="164" fontId="35" fillId="19" borderId="18" xfId="40" applyNumberFormat="1" applyFont="1" applyFill="1" applyBorder="1" applyAlignment="1">
      <alignment horizontal="right" vertical="center"/>
    </xf>
    <xf numFmtId="164" fontId="28" fillId="16" borderId="10" xfId="40" applyNumberFormat="1" applyFont="1" applyFill="1" applyBorder="1" applyAlignment="1">
      <alignment horizontal="right" vertical="center"/>
    </xf>
    <xf numFmtId="164" fontId="28" fillId="22" borderId="27" xfId="40" applyNumberFormat="1" applyFont="1" applyFill="1" applyBorder="1" applyAlignment="1">
      <alignment horizontal="right" vertical="center"/>
    </xf>
    <xf numFmtId="164" fontId="28" fillId="22" borderId="16" xfId="40" applyNumberFormat="1" applyFont="1" applyFill="1" applyBorder="1" applyAlignment="1">
      <alignment vertical="center"/>
    </xf>
    <xf numFmtId="164" fontId="28" fillId="0" borderId="10" xfId="40" applyNumberFormat="1" applyFont="1" applyFill="1" applyBorder="1" applyAlignment="1">
      <alignment horizontal="right" vertical="center"/>
    </xf>
    <xf numFmtId="165" fontId="28" fillId="0" borderId="0" xfId="40" applyFont="1" applyFill="1" applyAlignment="1">
      <alignment vertical="center" wrapText="1"/>
    </xf>
    <xf numFmtId="165" fontId="28" fillId="0" borderId="0" xfId="40" applyFont="1" applyFill="1" applyAlignment="1">
      <alignment horizontal="right" vertical="center"/>
    </xf>
    <xf numFmtId="165" fontId="36" fillId="24" borderId="21" xfId="40" applyFont="1" applyFill="1" applyBorder="1" applyAlignment="1">
      <alignment horizontal="center" vertical="center"/>
    </xf>
    <xf numFmtId="165" fontId="36" fillId="24" borderId="16" xfId="40" applyFont="1" applyFill="1" applyBorder="1" applyAlignment="1">
      <alignment horizontal="center" vertical="center"/>
    </xf>
    <xf numFmtId="164" fontId="37" fillId="0" borderId="11" xfId="40" applyNumberFormat="1" applyFont="1" applyFill="1" applyBorder="1" applyAlignment="1">
      <alignment horizontal="right" vertical="center"/>
    </xf>
    <xf numFmtId="165" fontId="28" fillId="0" borderId="0" xfId="41" applyNumberFormat="1" applyFont="1" applyFill="1" applyAlignment="1">
      <alignment horizontal="right" vertical="center" wrapText="1"/>
    </xf>
    <xf numFmtId="165" fontId="28" fillId="0" borderId="0" xfId="41" applyNumberFormat="1" applyFont="1" applyFill="1" applyAlignment="1">
      <alignment horizontal="right" vertical="center"/>
    </xf>
    <xf numFmtId="164" fontId="35" fillId="19" borderId="10" xfId="40" applyNumberFormat="1" applyFont="1" applyFill="1" applyBorder="1" applyAlignment="1">
      <alignment horizontal="right" vertical="center"/>
    </xf>
    <xf numFmtId="0" fontId="27" fillId="30" borderId="19" xfId="0" applyFont="1" applyFill="1" applyBorder="1" applyAlignment="1">
      <alignment horizontal="center" vertical="center" wrapText="1"/>
    </xf>
    <xf numFmtId="0" fontId="31" fillId="30" borderId="20" xfId="0" applyFont="1" applyFill="1" applyBorder="1" applyAlignment="1">
      <alignment vertical="center" wrapText="1"/>
    </xf>
    <xf numFmtId="166" fontId="38" fillId="31" borderId="11" xfId="37" applyNumberFormat="1" applyFont="1" applyFill="1" applyBorder="1" applyAlignment="1">
      <alignment vertical="center" wrapText="1"/>
    </xf>
    <xf numFmtId="166" fontId="31" fillId="30" borderId="11" xfId="37" applyNumberFormat="1" applyFont="1" applyFill="1" applyBorder="1" applyAlignment="1">
      <alignment vertical="center" wrapText="1"/>
    </xf>
    <xf numFmtId="166" fontId="27" fillId="31" borderId="11" xfId="37" applyNumberFormat="1" applyFont="1" applyFill="1" applyBorder="1" applyAlignment="1">
      <alignment vertical="center" wrapText="1"/>
    </xf>
    <xf numFmtId="0" fontId="27" fillId="32" borderId="19" xfId="0" applyFont="1" applyFill="1" applyBorder="1" applyAlignment="1">
      <alignment horizontal="center" vertical="center" wrapText="1"/>
    </xf>
    <xf numFmtId="0" fontId="31" fillId="30" borderId="11" xfId="0" applyFont="1" applyFill="1" applyBorder="1" applyAlignment="1">
      <alignment vertical="center" wrapText="1"/>
    </xf>
    <xf numFmtId="166" fontId="38" fillId="33" borderId="11" xfId="37" applyNumberFormat="1" applyFont="1" applyFill="1" applyBorder="1" applyAlignment="1">
      <alignment vertical="center" wrapText="1"/>
    </xf>
    <xf numFmtId="0" fontId="27" fillId="34" borderId="19" xfId="0" applyFont="1" applyFill="1" applyBorder="1" applyAlignment="1">
      <alignment horizontal="center" vertical="center" wrapText="1"/>
    </xf>
    <xf numFmtId="0" fontId="31" fillId="30" borderId="21" xfId="0" applyFont="1" applyFill="1" applyBorder="1" applyAlignment="1">
      <alignment vertical="center" wrapText="1"/>
    </xf>
    <xf numFmtId="166" fontId="27" fillId="30" borderId="11" xfId="37" applyNumberFormat="1" applyFont="1" applyFill="1" applyBorder="1" applyAlignment="1">
      <alignment vertical="center" wrapText="1"/>
    </xf>
    <xf numFmtId="166" fontId="31" fillId="31" borderId="11" xfId="37" applyNumberFormat="1" applyFont="1" applyFill="1" applyBorder="1" applyAlignment="1">
      <alignment vertical="center" wrapText="1"/>
    </xf>
    <xf numFmtId="166" fontId="27" fillId="31" borderId="23" xfId="37" applyNumberFormat="1" applyFont="1" applyFill="1" applyBorder="1" applyAlignment="1">
      <alignment vertical="center" wrapText="1"/>
    </xf>
    <xf numFmtId="166" fontId="27" fillId="30" borderId="23" xfId="37" applyNumberFormat="1" applyFont="1" applyFill="1" applyBorder="1" applyAlignment="1">
      <alignment vertical="center" wrapText="1"/>
    </xf>
    <xf numFmtId="166" fontId="27" fillId="31" borderId="10" xfId="37" applyNumberFormat="1" applyFont="1" applyFill="1" applyBorder="1" applyAlignment="1">
      <alignment horizontal="center" vertical="center" wrapText="1"/>
    </xf>
    <xf numFmtId="166" fontId="27" fillId="30" borderId="10" xfId="37" applyNumberFormat="1" applyFont="1" applyFill="1" applyBorder="1" applyAlignment="1">
      <alignment horizontal="center" vertical="center" wrapText="1"/>
    </xf>
    <xf numFmtId="0" fontId="27" fillId="30" borderId="0" xfId="0" applyFont="1" applyFill="1" applyAlignment="1">
      <alignment horizontal="right" vertical="center" wrapText="1"/>
    </xf>
    <xf numFmtId="166" fontId="27" fillId="30" borderId="0" xfId="37" applyNumberFormat="1" applyFont="1" applyFill="1" applyAlignment="1">
      <alignment horizontal="center" vertical="center" wrapText="1"/>
    </xf>
    <xf numFmtId="166" fontId="27" fillId="31" borderId="14" xfId="37" applyNumberFormat="1" applyFont="1" applyFill="1" applyBorder="1" applyAlignment="1">
      <alignment horizontal="center" vertical="center" wrapText="1"/>
    </xf>
    <xf numFmtId="166" fontId="27" fillId="30" borderId="14" xfId="37" applyNumberFormat="1" applyFont="1" applyFill="1" applyBorder="1" applyAlignment="1">
      <alignment horizontal="center" vertical="center" wrapText="1"/>
    </xf>
    <xf numFmtId="0" fontId="30" fillId="37" borderId="18" xfId="0" applyFont="1" applyFill="1" applyBorder="1" applyAlignment="1">
      <alignment horizontal="center" vertical="center" wrapText="1"/>
    </xf>
    <xf numFmtId="166" fontId="27" fillId="35" borderId="14" xfId="37" applyNumberFormat="1" applyFont="1" applyFill="1" applyBorder="1" applyAlignment="1">
      <alignment horizontal="center" vertical="center" wrapText="1"/>
    </xf>
    <xf numFmtId="0" fontId="27" fillId="30" borderId="28" xfId="0" applyFont="1" applyFill="1" applyBorder="1" applyAlignment="1">
      <alignment horizontal="center" vertical="center" wrapText="1"/>
    </xf>
    <xf numFmtId="0" fontId="31" fillId="30" borderId="29" xfId="0" applyFont="1" applyFill="1" applyBorder="1" applyAlignment="1">
      <alignment vertical="center" wrapText="1"/>
    </xf>
    <xf numFmtId="166" fontId="27" fillId="31" borderId="29" xfId="37" applyNumberFormat="1" applyFont="1" applyFill="1" applyBorder="1" applyAlignment="1">
      <alignment vertical="center" wrapText="1"/>
    </xf>
    <xf numFmtId="166" fontId="31" fillId="30" borderId="29" xfId="37" applyNumberFormat="1" applyFont="1" applyFill="1" applyBorder="1" applyAlignment="1">
      <alignment vertical="center" wrapText="1"/>
    </xf>
    <xf numFmtId="166" fontId="31" fillId="31" borderId="29" xfId="37" applyNumberFormat="1" applyFont="1" applyFill="1" applyBorder="1" applyAlignment="1">
      <alignment vertical="center" wrapText="1"/>
    </xf>
    <xf numFmtId="0" fontId="14" fillId="30" borderId="20" xfId="0" applyFont="1" applyFill="1" applyBorder="1" applyAlignment="1">
      <alignment vertical="center" wrapText="1"/>
    </xf>
    <xf numFmtId="4" fontId="0" fillId="0" borderId="0" xfId="0" applyNumberFormat="1"/>
    <xf numFmtId="4" fontId="39" fillId="0" borderId="0" xfId="0" applyNumberFormat="1" applyFont="1"/>
    <xf numFmtId="165" fontId="28" fillId="16" borderId="11" xfId="40" applyFont="1" applyFill="1" applyBorder="1" applyAlignment="1">
      <alignment horizontal="center" vertical="center" wrapText="1"/>
    </xf>
    <xf numFmtId="165" fontId="28" fillId="16" borderId="34" xfId="40" applyFont="1" applyFill="1" applyBorder="1" applyAlignment="1">
      <alignment horizontal="center" vertical="center" wrapText="1"/>
    </xf>
    <xf numFmtId="165" fontId="28" fillId="16" borderId="23" xfId="40" applyFont="1" applyFill="1" applyBorder="1" applyAlignment="1">
      <alignment horizontal="center" vertical="center" wrapText="1"/>
    </xf>
    <xf numFmtId="0" fontId="0" fillId="0" borderId="11" xfId="0" applyBorder="1"/>
    <xf numFmtId="4" fontId="0" fillId="0" borderId="11" xfId="0" applyNumberFormat="1" applyBorder="1"/>
    <xf numFmtId="164" fontId="28" fillId="16" borderId="27" xfId="40" applyNumberFormat="1" applyFont="1" applyFill="1" applyBorder="1" applyAlignment="1">
      <alignment horizontal="right" vertical="center"/>
    </xf>
    <xf numFmtId="166" fontId="27" fillId="30" borderId="34" xfId="37" applyNumberFormat="1" applyFont="1" applyFill="1" applyBorder="1" applyAlignment="1">
      <alignment vertical="center" wrapText="1"/>
    </xf>
    <xf numFmtId="0" fontId="27" fillId="30" borderId="35" xfId="0" applyFont="1" applyFill="1" applyBorder="1" applyAlignment="1">
      <alignment horizontal="center" vertical="center" wrapText="1"/>
    </xf>
    <xf numFmtId="0" fontId="31" fillId="30" borderId="35" xfId="0" applyFont="1" applyFill="1" applyBorder="1" applyAlignment="1">
      <alignment vertical="center" wrapText="1"/>
    </xf>
    <xf numFmtId="166" fontId="31" fillId="31" borderId="35" xfId="37" applyNumberFormat="1" applyFont="1" applyFill="1" applyBorder="1" applyAlignment="1">
      <alignment vertical="center" wrapText="1"/>
    </xf>
    <xf numFmtId="166" fontId="27" fillId="30" borderId="35" xfId="37" applyNumberFormat="1" applyFont="1" applyFill="1" applyBorder="1" applyAlignment="1">
      <alignment vertical="center" wrapText="1"/>
    </xf>
    <xf numFmtId="166" fontId="27" fillId="31" borderId="35" xfId="37" applyNumberFormat="1" applyFont="1" applyFill="1" applyBorder="1" applyAlignment="1">
      <alignment vertical="center" wrapText="1"/>
    </xf>
    <xf numFmtId="166" fontId="31" fillId="30" borderId="35" xfId="37" applyNumberFormat="1" applyFont="1" applyFill="1" applyBorder="1" applyAlignment="1">
      <alignment vertical="center" wrapText="1"/>
    </xf>
    <xf numFmtId="166" fontId="31" fillId="0" borderId="35" xfId="37" applyNumberFormat="1" applyFont="1" applyFill="1" applyBorder="1" applyAlignment="1">
      <alignment vertical="center" wrapText="1"/>
    </xf>
    <xf numFmtId="0" fontId="31" fillId="38" borderId="11" xfId="0" applyFont="1" applyFill="1" applyBorder="1" applyAlignment="1">
      <alignment vertical="center" wrapText="1"/>
    </xf>
    <xf numFmtId="0" fontId="41" fillId="39" borderId="20" xfId="0" applyFont="1" applyFill="1" applyBorder="1" applyAlignment="1">
      <alignment vertical="center" wrapText="1"/>
    </xf>
    <xf numFmtId="0" fontId="40" fillId="0" borderId="0" xfId="0" applyFont="1" applyAlignment="1">
      <alignment wrapText="1"/>
    </xf>
    <xf numFmtId="166" fontId="27" fillId="40" borderId="26" xfId="37" applyNumberFormat="1" applyFont="1" applyFill="1" applyBorder="1" applyAlignment="1">
      <alignment horizontal="center" vertical="center" wrapText="1"/>
    </xf>
    <xf numFmtId="0" fontId="14" fillId="39" borderId="0" xfId="0" applyFont="1" applyFill="1" applyAlignment="1">
      <alignment vertical="center" wrapText="1"/>
    </xf>
    <xf numFmtId="0" fontId="0" fillId="39" borderId="0" xfId="0" applyFill="1"/>
    <xf numFmtId="166" fontId="27" fillId="41" borderId="23" xfId="37" applyNumberFormat="1" applyFont="1" applyFill="1" applyBorder="1" applyAlignment="1">
      <alignment vertical="center" wrapText="1"/>
    </xf>
    <xf numFmtId="166" fontId="27" fillId="42" borderId="23" xfId="37" applyNumberFormat="1" applyFont="1" applyFill="1" applyBorder="1" applyAlignment="1">
      <alignment vertical="center" wrapText="1"/>
    </xf>
    <xf numFmtId="4" fontId="0" fillId="43" borderId="0" xfId="0" applyNumberFormat="1" applyFill="1"/>
    <xf numFmtId="0" fontId="0" fillId="43" borderId="0" xfId="0" applyFill="1"/>
    <xf numFmtId="4" fontId="0" fillId="44" borderId="0" xfId="0" applyNumberFormat="1" applyFill="1"/>
    <xf numFmtId="4" fontId="0" fillId="39" borderId="0" xfId="0" applyNumberFormat="1" applyFill="1"/>
    <xf numFmtId="4" fontId="0" fillId="43" borderId="10" xfId="0" applyNumberFormat="1" applyFill="1" applyBorder="1"/>
    <xf numFmtId="0" fontId="0" fillId="27" borderId="32" xfId="0" applyFill="1" applyBorder="1"/>
    <xf numFmtId="0" fontId="27" fillId="27" borderId="31" xfId="0" applyFont="1" applyFill="1" applyBorder="1" applyAlignment="1">
      <alignment horizontal="center" vertical="center" wrapText="1"/>
    </xf>
    <xf numFmtId="166" fontId="42" fillId="27" borderId="32" xfId="37" applyNumberFormat="1" applyFont="1" applyFill="1" applyBorder="1" applyAlignment="1">
      <alignment horizontal="center" vertical="center" wrapText="1"/>
    </xf>
    <xf numFmtId="166" fontId="27" fillId="29" borderId="10" xfId="37" applyNumberFormat="1" applyFont="1" applyFill="1" applyBorder="1" applyAlignment="1">
      <alignment horizontal="center" vertical="center" wrapText="1"/>
    </xf>
    <xf numFmtId="0" fontId="0" fillId="28" borderId="24" xfId="0" applyFill="1" applyBorder="1"/>
    <xf numFmtId="0" fontId="27" fillId="40" borderId="25" xfId="0" applyFont="1" applyFill="1" applyBorder="1" applyAlignment="1">
      <alignment horizontal="right" vertical="center" wrapText="1"/>
    </xf>
    <xf numFmtId="166" fontId="26" fillId="40" borderId="12" xfId="37" applyNumberFormat="1" applyFont="1" applyFill="1" applyBorder="1" applyAlignment="1">
      <alignment horizontal="center" vertical="center" wrapText="1"/>
    </xf>
    <xf numFmtId="0" fontId="0" fillId="40" borderId="12" xfId="0" applyFill="1" applyBorder="1"/>
    <xf numFmtId="0" fontId="0" fillId="29" borderId="24" xfId="0" applyFill="1" applyBorder="1"/>
    <xf numFmtId="0" fontId="0" fillId="27" borderId="12" xfId="0" applyFill="1" applyBorder="1"/>
    <xf numFmtId="0" fontId="27" fillId="35" borderId="13" xfId="0" applyFont="1" applyFill="1" applyBorder="1" applyAlignment="1">
      <alignment horizontal="center" vertical="center" wrapText="1"/>
    </xf>
    <xf numFmtId="0" fontId="0" fillId="35" borderId="30" xfId="0" applyFill="1" applyBorder="1"/>
    <xf numFmtId="0" fontId="0" fillId="35" borderId="22" xfId="0" applyFill="1" applyBorder="1"/>
    <xf numFmtId="0" fontId="0" fillId="36" borderId="24" xfId="0" applyFill="1" applyBorder="1"/>
    <xf numFmtId="0" fontId="27" fillId="33" borderId="25" xfId="0" applyFont="1" applyFill="1" applyBorder="1" applyAlignment="1">
      <alignment horizontal="right" vertical="center" wrapText="1"/>
    </xf>
    <xf numFmtId="166" fontId="26" fillId="33" borderId="12" xfId="37" applyNumberFormat="1" applyFont="1" applyFill="1" applyBorder="1" applyAlignment="1">
      <alignment horizontal="center" vertical="center" wrapText="1"/>
    </xf>
    <xf numFmtId="0" fontId="0" fillId="33" borderId="12" xfId="0" applyFill="1" applyBorder="1"/>
    <xf numFmtId="0" fontId="30" fillId="24" borderId="1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0" fillId="0" borderId="10" xfId="0" applyFill="1" applyBorder="1"/>
    <xf numFmtId="0" fontId="27" fillId="24" borderId="11" xfId="0" applyFont="1" applyFill="1" applyBorder="1" applyAlignment="1">
      <alignment horizontal="left" vertical="center" wrapText="1"/>
    </xf>
    <xf numFmtId="0" fontId="29" fillId="0" borderId="12" xfId="0" applyFont="1" applyFill="1" applyBorder="1" applyAlignment="1">
      <alignment horizontal="right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wrapText="1"/>
    </xf>
    <xf numFmtId="0" fontId="0" fillId="0" borderId="12" xfId="0" applyFill="1" applyBorder="1"/>
    <xf numFmtId="0" fontId="0" fillId="25" borderId="12" xfId="0" applyFill="1" applyBorder="1"/>
    <xf numFmtId="0" fontId="27" fillId="16" borderId="13" xfId="0" applyFont="1" applyFill="1" applyBorder="1" applyAlignment="1">
      <alignment horizontal="center" vertical="center" wrapText="1"/>
    </xf>
    <xf numFmtId="0" fontId="27" fillId="16" borderId="14" xfId="0" applyFont="1" applyFill="1" applyBorder="1" applyAlignment="1">
      <alignment horizontal="center" vertical="center" wrapText="1"/>
    </xf>
    <xf numFmtId="0" fontId="27" fillId="16" borderId="10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horizontal="center" vertical="center" wrapText="1"/>
    </xf>
    <xf numFmtId="165" fontId="33" fillId="0" borderId="0" xfId="40" applyFont="1" applyFill="1" applyAlignment="1">
      <alignment horizontal="center" vertical="center" wrapText="1"/>
    </xf>
    <xf numFmtId="165" fontId="28" fillId="16" borderId="10" xfId="40" applyFont="1" applyFill="1" applyBorder="1" applyAlignment="1">
      <alignment horizontal="center" vertical="center"/>
    </xf>
    <xf numFmtId="165" fontId="28" fillId="4" borderId="10" xfId="40" applyFont="1" applyFill="1" applyBorder="1" applyAlignment="1">
      <alignment horizontal="center" vertical="center"/>
    </xf>
    <xf numFmtId="165" fontId="28" fillId="4" borderId="10" xfId="40" applyFont="1" applyFill="1" applyBorder="1" applyAlignment="1">
      <alignment horizontal="left" vertical="center" wrapText="1"/>
    </xf>
    <xf numFmtId="165" fontId="28" fillId="4" borderId="10" xfId="40" applyFont="1" applyFill="1" applyBorder="1" applyAlignment="1">
      <alignment horizontal="center" vertical="center" wrapText="1"/>
    </xf>
    <xf numFmtId="165" fontId="28" fillId="16" borderId="10" xfId="40" applyFont="1" applyFill="1" applyBorder="1" applyAlignment="1">
      <alignment horizontal="center" vertical="center" wrapText="1"/>
    </xf>
    <xf numFmtId="165" fontId="28" fillId="22" borderId="11" xfId="40" applyFont="1" applyFill="1" applyBorder="1" applyAlignment="1">
      <alignment horizontal="center" vertical="center" wrapText="1"/>
    </xf>
    <xf numFmtId="165" fontId="28" fillId="22" borderId="34" xfId="40" applyFont="1" applyFill="1" applyBorder="1" applyAlignment="1">
      <alignment horizontal="center" vertical="center" wrapText="1"/>
    </xf>
    <xf numFmtId="165" fontId="28" fillId="22" borderId="23" xfId="40" applyFont="1" applyFill="1" applyBorder="1" applyAlignment="1">
      <alignment horizontal="center" vertical="center" wrapText="1"/>
    </xf>
    <xf numFmtId="165" fontId="28" fillId="22" borderId="10" xfId="40" applyFont="1" applyFill="1" applyBorder="1" applyAlignment="1">
      <alignment horizontal="center" vertical="center" wrapText="1"/>
    </xf>
    <xf numFmtId="0" fontId="0" fillId="16" borderId="10" xfId="0" applyFill="1" applyBorder="1"/>
  </cellXfs>
  <cellStyles count="60">
    <cellStyle name="20% - Colore 1 2" xfId="1" xr:uid="{00000000-0005-0000-0000-000000000000}"/>
    <cellStyle name="20% - Colore 2 2" xfId="2" xr:uid="{00000000-0005-0000-0000-000001000000}"/>
    <cellStyle name="20% - Colore 3 2" xfId="3" xr:uid="{00000000-0005-0000-0000-000002000000}"/>
    <cellStyle name="20% - Colore 4 2" xfId="4" xr:uid="{00000000-0005-0000-0000-000003000000}"/>
    <cellStyle name="20% - Colore 5 2" xfId="5" xr:uid="{00000000-0005-0000-0000-000004000000}"/>
    <cellStyle name="20% - Colore 6 2" xfId="6" xr:uid="{00000000-0005-0000-0000-000005000000}"/>
    <cellStyle name="40% - Colore 1 2" xfId="7" xr:uid="{00000000-0005-0000-0000-000006000000}"/>
    <cellStyle name="40% - Colore 2 2" xfId="8" xr:uid="{00000000-0005-0000-0000-000007000000}"/>
    <cellStyle name="40% - Colore 3 2" xfId="9" xr:uid="{00000000-0005-0000-0000-000008000000}"/>
    <cellStyle name="40% - Colore 4 2" xfId="10" xr:uid="{00000000-0005-0000-0000-000009000000}"/>
    <cellStyle name="40% - Colore 5 2" xfId="11" xr:uid="{00000000-0005-0000-0000-00000A000000}"/>
    <cellStyle name="40% - Colore 6 2" xfId="12" xr:uid="{00000000-0005-0000-0000-00000B000000}"/>
    <cellStyle name="60% - Colore 1 2" xfId="13" xr:uid="{00000000-0005-0000-0000-00000C000000}"/>
    <cellStyle name="60% - Colore 2 2" xfId="14" xr:uid="{00000000-0005-0000-0000-00000D000000}"/>
    <cellStyle name="60% - Colore 3 2" xfId="15" xr:uid="{00000000-0005-0000-0000-00000E000000}"/>
    <cellStyle name="60% - Colore 4 2" xfId="16" xr:uid="{00000000-0005-0000-0000-00000F000000}"/>
    <cellStyle name="60% - Colore 5 2" xfId="17" xr:uid="{00000000-0005-0000-0000-000010000000}"/>
    <cellStyle name="60% - Colore 6 2" xfId="18" xr:uid="{00000000-0005-0000-0000-000011000000}"/>
    <cellStyle name="Calcolo 2" xfId="19" xr:uid="{00000000-0005-0000-0000-000012000000}"/>
    <cellStyle name="Cella collegata 2" xfId="20" xr:uid="{00000000-0005-0000-0000-000013000000}"/>
    <cellStyle name="Cella da controllare 2" xfId="21" xr:uid="{00000000-0005-0000-0000-000014000000}"/>
    <cellStyle name="Colore 1 2" xfId="22" xr:uid="{00000000-0005-0000-0000-000015000000}"/>
    <cellStyle name="Colore 2 2" xfId="23" xr:uid="{00000000-0005-0000-0000-000016000000}"/>
    <cellStyle name="Colore 3 2" xfId="24" xr:uid="{00000000-0005-0000-0000-000017000000}"/>
    <cellStyle name="Colore 4 2" xfId="25" xr:uid="{00000000-0005-0000-0000-000018000000}"/>
    <cellStyle name="Colore 5 2" xfId="26" xr:uid="{00000000-0005-0000-0000-000019000000}"/>
    <cellStyle name="Colore 6 2" xfId="27" xr:uid="{00000000-0005-0000-0000-00001A000000}"/>
    <cellStyle name="Data" xfId="28" xr:uid="{00000000-0005-0000-0000-00001B000000}"/>
    <cellStyle name="Euro" xfId="29" xr:uid="{00000000-0005-0000-0000-00001C000000}"/>
    <cellStyle name="Fisso" xfId="30" xr:uid="{00000000-0005-0000-0000-00001D000000}"/>
    <cellStyle name="Heading" xfId="31" xr:uid="{00000000-0005-0000-0000-00001E000000}"/>
    <cellStyle name="Heading1" xfId="32" xr:uid="{00000000-0005-0000-0000-00001F000000}"/>
    <cellStyle name="Input 2" xfId="33" xr:uid="{00000000-0005-0000-0000-000020000000}"/>
    <cellStyle name="Intestazione 1" xfId="34" xr:uid="{00000000-0005-0000-0000-000021000000}"/>
    <cellStyle name="Intestazione 2" xfId="35" xr:uid="{00000000-0005-0000-0000-000022000000}"/>
    <cellStyle name="Migliaia [0] 2" xfId="36" xr:uid="{00000000-0005-0000-0000-000023000000}"/>
    <cellStyle name="Migliaia 2" xfId="37" xr:uid="{00000000-0005-0000-0000-000024000000}"/>
    <cellStyle name="Neutrale 2" xfId="38" xr:uid="{00000000-0005-0000-0000-000025000000}"/>
    <cellStyle name="Normale" xfId="0" builtinId="0" customBuiltin="1"/>
    <cellStyle name="Normale 2" xfId="39" xr:uid="{00000000-0005-0000-0000-000027000000}"/>
    <cellStyle name="Normale_Bilancio 2003 - Quadro dimostrativo del finanziamento delle spese di investimento" xfId="40" xr:uid="{00000000-0005-0000-0000-000028000000}"/>
    <cellStyle name="Normale_Bilancio 2003 - Quadro dimostrativo del finanziamento delle spese di investimento_1" xfId="41" xr:uid="{00000000-0005-0000-0000-000029000000}"/>
    <cellStyle name="Nota 2" xfId="42" xr:uid="{00000000-0005-0000-0000-00002A000000}"/>
    <cellStyle name="Output 2" xfId="43" xr:uid="{00000000-0005-0000-0000-00002B000000}"/>
    <cellStyle name="Percento" xfId="44" xr:uid="{00000000-0005-0000-0000-00002C000000}"/>
    <cellStyle name="Result" xfId="45" xr:uid="{00000000-0005-0000-0000-00002D000000}"/>
    <cellStyle name="Result2" xfId="46" xr:uid="{00000000-0005-0000-0000-00002E000000}"/>
    <cellStyle name="Testo avviso 2" xfId="47" xr:uid="{00000000-0005-0000-0000-00002F000000}"/>
    <cellStyle name="Testo descrittivo 2" xfId="48" xr:uid="{00000000-0005-0000-0000-000030000000}"/>
    <cellStyle name="Titolo 1 2" xfId="49" xr:uid="{00000000-0005-0000-0000-000031000000}"/>
    <cellStyle name="Titolo 2 2" xfId="50" xr:uid="{00000000-0005-0000-0000-000032000000}"/>
    <cellStyle name="Titolo 3 2" xfId="51" xr:uid="{00000000-0005-0000-0000-000033000000}"/>
    <cellStyle name="Titolo 4 2" xfId="52" xr:uid="{00000000-0005-0000-0000-000034000000}"/>
    <cellStyle name="Titolo 5" xfId="53" xr:uid="{00000000-0005-0000-0000-000035000000}"/>
    <cellStyle name="Totale 2" xfId="54" xr:uid="{00000000-0005-0000-0000-000036000000}"/>
    <cellStyle name="Valore non valido 2" xfId="55" xr:uid="{00000000-0005-0000-0000-000037000000}"/>
    <cellStyle name="Valore valido 2" xfId="56" xr:uid="{00000000-0005-0000-0000-000038000000}"/>
    <cellStyle name="Valuta0" xfId="57" xr:uid="{00000000-0005-0000-0000-000039000000}"/>
    <cellStyle name="Virgola" xfId="58" xr:uid="{00000000-0005-0000-0000-00003A000000}"/>
    <cellStyle name="Virgola0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64"/>
  <sheetViews>
    <sheetView workbookViewId="0">
      <pane ySplit="5" topLeftCell="A53" activePane="bottomLeft" state="frozen"/>
      <selection pane="bottomLeft" activeCell="E66" sqref="E66"/>
    </sheetView>
  </sheetViews>
  <sheetFormatPr defaultRowHeight="14.25" customHeight="1" x14ac:dyDescent="0.2"/>
  <cols>
    <col min="1" max="1" width="33.125" style="3" customWidth="1"/>
    <col min="2" max="2" width="49.5" style="30" customWidth="1"/>
    <col min="3" max="6" width="19" style="30" customWidth="1"/>
    <col min="7" max="7" width="18.875" style="30" customWidth="1"/>
    <col min="8" max="11" width="19" style="30" customWidth="1"/>
    <col min="12" max="12" width="18" style="30" customWidth="1"/>
    <col min="13" max="1024" width="19" style="2" customWidth="1"/>
    <col min="1025" max="1025" width="9" customWidth="1"/>
  </cols>
  <sheetData>
    <row r="1" spans="1:22" ht="22.35" customHeight="1" x14ac:dyDescent="0.2">
      <c r="A1" s="147" t="s">
        <v>111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"/>
      <c r="Q1" s="1"/>
      <c r="R1" s="1"/>
      <c r="S1" s="1"/>
      <c r="T1" s="1"/>
      <c r="U1" s="1"/>
    </row>
    <row r="2" spans="1:22" ht="51.2" customHeight="1" x14ac:dyDescent="0.2">
      <c r="B2" s="4"/>
      <c r="C2" s="5"/>
      <c r="D2" s="148"/>
      <c r="E2" s="148"/>
      <c r="F2" s="148"/>
      <c r="G2" s="148"/>
      <c r="H2" s="4"/>
      <c r="I2" s="4"/>
      <c r="J2" s="148"/>
      <c r="K2" s="148"/>
      <c r="L2" s="148"/>
      <c r="M2" s="6"/>
      <c r="N2" s="6"/>
      <c r="O2" s="6"/>
      <c r="P2" s="6"/>
      <c r="Q2" s="6"/>
      <c r="R2" s="6"/>
      <c r="S2" s="148"/>
      <c r="T2" s="148"/>
      <c r="U2" s="148"/>
      <c r="V2" s="148"/>
    </row>
    <row r="3" spans="1:22" ht="54" customHeight="1" thickBot="1" x14ac:dyDescent="0.35">
      <c r="B3" s="7"/>
      <c r="C3" s="8">
        <v>0</v>
      </c>
      <c r="D3" s="149" t="s">
        <v>0</v>
      </c>
      <c r="E3" s="149"/>
      <c r="F3" s="149"/>
      <c r="G3" s="150" t="s">
        <v>151</v>
      </c>
      <c r="H3" s="150"/>
      <c r="I3" s="150"/>
      <c r="J3" s="151" t="s">
        <v>153</v>
      </c>
      <c r="K3" s="151"/>
      <c r="L3" s="151"/>
      <c r="M3" s="152"/>
      <c r="N3" s="152"/>
      <c r="O3" s="152"/>
      <c r="P3" s="153"/>
      <c r="Q3" s="153"/>
      <c r="R3" s="153"/>
      <c r="S3" s="154"/>
      <c r="T3" s="154"/>
      <c r="U3" s="154"/>
    </row>
    <row r="4" spans="1:22" s="10" customFormat="1" ht="44.85" customHeight="1" thickTop="1" thickBot="1" x14ac:dyDescent="0.25">
      <c r="A4" s="155" t="s">
        <v>1</v>
      </c>
      <c r="B4" s="156" t="s">
        <v>2</v>
      </c>
      <c r="C4" s="157" t="s">
        <v>3</v>
      </c>
      <c r="D4" s="158" t="s">
        <v>4</v>
      </c>
      <c r="E4" s="159" t="s">
        <v>5</v>
      </c>
      <c r="F4" s="146" t="s">
        <v>6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22" s="10" customFormat="1" ht="65.25" customHeight="1" thickTop="1" x14ac:dyDescent="0.2">
      <c r="A5" s="155"/>
      <c r="B5" s="156"/>
      <c r="C5" s="157"/>
      <c r="D5" s="158"/>
      <c r="E5" s="159"/>
      <c r="F5" s="146"/>
      <c r="G5" s="11" t="s">
        <v>4</v>
      </c>
      <c r="H5" s="11" t="s">
        <v>5</v>
      </c>
      <c r="I5" s="12" t="s">
        <v>6</v>
      </c>
      <c r="J5" s="11" t="s">
        <v>4</v>
      </c>
      <c r="K5" s="13" t="s">
        <v>5</v>
      </c>
      <c r="L5" s="12" t="s">
        <v>6</v>
      </c>
      <c r="M5" s="11" t="s">
        <v>4</v>
      </c>
      <c r="N5" s="13" t="s">
        <v>5</v>
      </c>
      <c r="O5" s="12" t="s">
        <v>6</v>
      </c>
      <c r="P5" s="11" t="s">
        <v>4</v>
      </c>
      <c r="Q5" s="13" t="s">
        <v>5</v>
      </c>
      <c r="R5" s="12" t="s">
        <v>6</v>
      </c>
      <c r="S5" s="11" t="s">
        <v>4</v>
      </c>
      <c r="T5" s="13" t="s">
        <v>5</v>
      </c>
      <c r="U5" s="12" t="s">
        <v>6</v>
      </c>
    </row>
    <row r="6" spans="1:22" ht="37.5" x14ac:dyDescent="0.2">
      <c r="A6" s="72" t="s">
        <v>7</v>
      </c>
      <c r="B6" s="73" t="s">
        <v>8</v>
      </c>
      <c r="C6" s="99" t="s">
        <v>9</v>
      </c>
      <c r="D6" s="74">
        <v>289</v>
      </c>
      <c r="E6" s="75"/>
      <c r="F6" s="76"/>
      <c r="G6" s="75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2" ht="37.5" x14ac:dyDescent="0.2">
      <c r="A7" s="72" t="s">
        <v>112</v>
      </c>
      <c r="B7" s="73" t="s">
        <v>113</v>
      </c>
      <c r="C7" s="99" t="s">
        <v>9</v>
      </c>
      <c r="D7" s="74">
        <v>20820.23</v>
      </c>
      <c r="E7" s="75"/>
      <c r="F7" s="76"/>
      <c r="G7" s="75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2" ht="37.5" x14ac:dyDescent="0.2">
      <c r="A8" s="72" t="s">
        <v>10</v>
      </c>
      <c r="B8" s="73" t="s">
        <v>11</v>
      </c>
      <c r="C8" s="99" t="s">
        <v>9</v>
      </c>
      <c r="D8" s="74">
        <v>3400</v>
      </c>
      <c r="E8" s="75"/>
      <c r="F8" s="76"/>
      <c r="G8" s="75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2" ht="63.75" customHeight="1" x14ac:dyDescent="0.2">
      <c r="A9" s="77">
        <v>108745</v>
      </c>
      <c r="B9" s="78" t="s">
        <v>12</v>
      </c>
      <c r="C9" s="99" t="s">
        <v>115</v>
      </c>
      <c r="D9" s="74">
        <v>2000</v>
      </c>
      <c r="E9" s="75"/>
      <c r="F9" s="76"/>
      <c r="G9" s="75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pans="1:22" ht="63.75" customHeight="1" x14ac:dyDescent="0.2">
      <c r="A10" s="77">
        <v>14865</v>
      </c>
      <c r="B10" s="78" t="s">
        <v>13</v>
      </c>
      <c r="C10" s="99" t="s">
        <v>114</v>
      </c>
      <c r="D10" s="79">
        <v>3500</v>
      </c>
      <c r="E10" s="75"/>
      <c r="F10" s="76"/>
      <c r="G10" s="75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pans="1:22" ht="60" customHeight="1" x14ac:dyDescent="0.2">
      <c r="A11" s="77">
        <v>8785</v>
      </c>
      <c r="B11" s="78" t="s">
        <v>14</v>
      </c>
      <c r="C11" s="99" t="s">
        <v>114</v>
      </c>
      <c r="D11" s="79">
        <v>3500</v>
      </c>
      <c r="E11" s="75"/>
      <c r="F11" s="76"/>
      <c r="G11" s="75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2" ht="67.5" customHeight="1" x14ac:dyDescent="0.2">
      <c r="A12" s="77">
        <v>8601</v>
      </c>
      <c r="B12" s="78" t="s">
        <v>15</v>
      </c>
      <c r="C12" s="99" t="s">
        <v>114</v>
      </c>
      <c r="D12" s="79">
        <v>40466</v>
      </c>
      <c r="E12" s="75"/>
      <c r="F12" s="76"/>
      <c r="G12" s="75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2" ht="71.25" customHeight="1" x14ac:dyDescent="0.2">
      <c r="A13" s="77">
        <v>52565</v>
      </c>
      <c r="B13" s="78" t="s">
        <v>16</v>
      </c>
      <c r="C13" s="99" t="s">
        <v>9</v>
      </c>
      <c r="D13" s="79">
        <v>2000</v>
      </c>
      <c r="E13" s="75"/>
      <c r="F13" s="76"/>
      <c r="G13" s="75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22" ht="67.5" customHeight="1" x14ac:dyDescent="0.2">
      <c r="A14" s="77">
        <v>115010</v>
      </c>
      <c r="B14" s="78" t="s">
        <v>17</v>
      </c>
      <c r="C14" s="99" t="s">
        <v>115</v>
      </c>
      <c r="D14" s="74">
        <v>2000</v>
      </c>
      <c r="E14" s="75"/>
      <c r="F14" s="76"/>
      <c r="G14" s="75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2" ht="66.75" customHeight="1" x14ac:dyDescent="0.2">
      <c r="A15" s="80">
        <v>183770</v>
      </c>
      <c r="B15" s="78" t="s">
        <v>18</v>
      </c>
      <c r="C15" s="99" t="s">
        <v>116</v>
      </c>
      <c r="D15" s="79">
        <v>1000</v>
      </c>
      <c r="E15" s="75"/>
      <c r="F15" s="81"/>
      <c r="G15" s="75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pans="1:22" ht="63.75" customHeight="1" x14ac:dyDescent="0.2">
      <c r="A16" s="77">
        <v>2539</v>
      </c>
      <c r="B16" s="78" t="s">
        <v>19</v>
      </c>
      <c r="C16" s="99" t="s">
        <v>9</v>
      </c>
      <c r="D16" s="79">
        <v>1000</v>
      </c>
      <c r="E16" s="82"/>
      <c r="F16" s="81"/>
      <c r="G16" s="75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ht="56.25" customHeight="1" x14ac:dyDescent="0.2">
      <c r="A17" s="77">
        <v>2544</v>
      </c>
      <c r="B17" s="78" t="s">
        <v>20</v>
      </c>
      <c r="C17" s="99" t="s">
        <v>9</v>
      </c>
      <c r="D17" s="79">
        <v>3000</v>
      </c>
      <c r="E17" s="82"/>
      <c r="F17" s="76"/>
      <c r="G17" s="75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63" customHeight="1" x14ac:dyDescent="0.2">
      <c r="A18" s="80">
        <v>127605</v>
      </c>
      <c r="B18" s="78" t="s">
        <v>21</v>
      </c>
      <c r="C18" s="99" t="s">
        <v>116</v>
      </c>
      <c r="D18" s="79">
        <v>4680</v>
      </c>
      <c r="E18" s="82"/>
      <c r="F18" s="76"/>
      <c r="G18" s="75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ht="64.5" customHeight="1" x14ac:dyDescent="0.2">
      <c r="A19" s="77">
        <v>8775</v>
      </c>
      <c r="B19" s="78" t="s">
        <v>22</v>
      </c>
      <c r="C19" s="99" t="s">
        <v>9</v>
      </c>
      <c r="D19" s="79">
        <v>3000</v>
      </c>
      <c r="E19" s="82"/>
      <c r="F19" s="76"/>
      <c r="G19" s="75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47.25" customHeight="1" x14ac:dyDescent="0.2">
      <c r="A20" s="80">
        <v>33625</v>
      </c>
      <c r="B20" s="78" t="s">
        <v>23</v>
      </c>
      <c r="C20" s="99" t="s">
        <v>117</v>
      </c>
      <c r="D20" s="74">
        <v>3000</v>
      </c>
      <c r="E20" s="82"/>
      <c r="F20" s="76"/>
      <c r="G20" s="75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pans="1:21" ht="47.25" customHeight="1" x14ac:dyDescent="0.2">
      <c r="A21" s="80">
        <v>185931</v>
      </c>
      <c r="B21" s="116" t="s">
        <v>157</v>
      </c>
      <c r="C21" s="117" t="s">
        <v>116</v>
      </c>
      <c r="D21" s="74">
        <v>80102.39</v>
      </c>
      <c r="E21" s="82"/>
      <c r="F21" s="76"/>
      <c r="G21" s="75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pans="1:21" ht="47.25" customHeight="1" x14ac:dyDescent="0.2">
      <c r="A22" s="80">
        <v>127622</v>
      </c>
      <c r="B22" s="116" t="s">
        <v>158</v>
      </c>
      <c r="C22" s="117" t="s">
        <v>116</v>
      </c>
      <c r="D22" s="74">
        <v>44000</v>
      </c>
      <c r="E22" s="82"/>
      <c r="F22" s="76"/>
      <c r="G22" s="75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pans="1:21" ht="47.25" customHeight="1" x14ac:dyDescent="0.2">
      <c r="A23" s="80">
        <v>148353</v>
      </c>
      <c r="B23" s="116" t="s">
        <v>159</v>
      </c>
      <c r="C23" s="117" t="s">
        <v>116</v>
      </c>
      <c r="D23" s="74">
        <v>33872.29</v>
      </c>
      <c r="E23" s="82"/>
      <c r="F23" s="76"/>
      <c r="G23" s="75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ht="76.5" customHeight="1" x14ac:dyDescent="0.2">
      <c r="A24" s="72">
        <v>52421</v>
      </c>
      <c r="B24" s="78" t="s">
        <v>152</v>
      </c>
      <c r="C24" s="99" t="s">
        <v>9</v>
      </c>
      <c r="D24" s="74"/>
      <c r="E24" s="82"/>
      <c r="F24" s="76"/>
      <c r="G24" s="75"/>
      <c r="H24" s="14"/>
      <c r="I24" s="14">
        <v>16220.84</v>
      </c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ht="76.5" customHeight="1" x14ac:dyDescent="0.2">
      <c r="A25" s="72">
        <v>52423</v>
      </c>
      <c r="B25" s="78" t="s">
        <v>141</v>
      </c>
      <c r="C25" s="99" t="s">
        <v>9</v>
      </c>
      <c r="D25" s="83"/>
      <c r="E25" s="82"/>
      <c r="F25" s="76"/>
      <c r="G25" s="75"/>
      <c r="H25" s="14"/>
      <c r="I25" s="14"/>
      <c r="J25" s="14"/>
      <c r="K25" s="14"/>
      <c r="L25" s="14">
        <v>19263.740000000002</v>
      </c>
      <c r="M25" s="14"/>
      <c r="N25" s="14"/>
      <c r="O25" s="14"/>
      <c r="P25" s="14"/>
      <c r="Q25" s="14"/>
      <c r="R25" s="14"/>
      <c r="S25" s="14"/>
      <c r="T25" s="14"/>
      <c r="U25" s="14"/>
    </row>
    <row r="26" spans="1:21" ht="76.5" customHeight="1" x14ac:dyDescent="0.2">
      <c r="A26" s="72">
        <v>52424</v>
      </c>
      <c r="B26" s="78" t="s">
        <v>141</v>
      </c>
      <c r="C26" s="99" t="s">
        <v>9</v>
      </c>
      <c r="D26" s="83"/>
      <c r="E26" s="82"/>
      <c r="F26" s="76"/>
      <c r="G26" s="75"/>
      <c r="H26" s="14"/>
      <c r="I26" s="14"/>
      <c r="J26" s="14"/>
      <c r="K26" s="14"/>
      <c r="L26" s="14">
        <v>616</v>
      </c>
      <c r="M26" s="14"/>
      <c r="N26" s="14"/>
      <c r="O26" s="14"/>
      <c r="P26" s="14"/>
      <c r="Q26" s="14"/>
      <c r="R26" s="14"/>
      <c r="S26" s="14"/>
      <c r="T26" s="14"/>
      <c r="U26" s="14"/>
    </row>
    <row r="27" spans="1:21" ht="51" customHeight="1" x14ac:dyDescent="0.2">
      <c r="A27" s="72">
        <v>52426</v>
      </c>
      <c r="B27" s="78" t="s">
        <v>154</v>
      </c>
      <c r="C27" s="73" t="s">
        <v>9</v>
      </c>
      <c r="D27" s="83"/>
      <c r="E27" s="82"/>
      <c r="F27" s="76"/>
      <c r="G27" s="75"/>
      <c r="H27" s="14"/>
      <c r="I27" s="14"/>
      <c r="J27" s="14"/>
      <c r="K27" s="14"/>
      <c r="L27" s="14">
        <v>13199.88</v>
      </c>
      <c r="M27" s="14"/>
      <c r="N27" s="14"/>
      <c r="O27" s="14"/>
      <c r="P27" s="14"/>
      <c r="Q27" s="14"/>
      <c r="R27" s="14"/>
      <c r="S27" s="14"/>
      <c r="T27" s="14"/>
      <c r="U27" s="14"/>
    </row>
    <row r="28" spans="1:21" ht="52.5" customHeight="1" x14ac:dyDescent="0.2">
      <c r="A28" s="109">
        <v>52427</v>
      </c>
      <c r="B28" s="110" t="s">
        <v>154</v>
      </c>
      <c r="C28" s="110" t="s">
        <v>9</v>
      </c>
      <c r="D28" s="111"/>
      <c r="E28" s="112"/>
      <c r="F28" s="113"/>
      <c r="G28" s="114"/>
      <c r="H28" s="115"/>
      <c r="I28" s="115"/>
      <c r="J28" s="115"/>
      <c r="K28" s="115"/>
      <c r="L28" s="115">
        <v>806</v>
      </c>
      <c r="M28" s="115"/>
      <c r="N28" s="115"/>
      <c r="O28" s="115"/>
      <c r="P28" s="115"/>
      <c r="Q28" s="115"/>
      <c r="R28" s="115"/>
      <c r="S28" s="115"/>
      <c r="T28" s="115"/>
      <c r="U28" s="115"/>
    </row>
    <row r="29" spans="1:21" ht="67.5" customHeight="1" x14ac:dyDescent="0.2">
      <c r="A29" s="109">
        <v>108783</v>
      </c>
      <c r="B29" s="110" t="s">
        <v>154</v>
      </c>
      <c r="C29" s="110" t="s">
        <v>150</v>
      </c>
      <c r="D29" s="111"/>
      <c r="E29" s="112"/>
      <c r="F29" s="113"/>
      <c r="G29" s="114"/>
      <c r="H29" s="115"/>
      <c r="I29" s="115"/>
      <c r="J29" s="115"/>
      <c r="K29" s="115"/>
      <c r="L29" s="115">
        <v>44564.82</v>
      </c>
      <c r="M29" s="115"/>
      <c r="N29" s="115"/>
      <c r="O29" s="115"/>
      <c r="P29" s="115"/>
      <c r="Q29" s="115"/>
      <c r="R29" s="115"/>
      <c r="S29" s="115"/>
      <c r="T29" s="115"/>
      <c r="U29" s="115"/>
    </row>
    <row r="30" spans="1:21" ht="27.75" customHeight="1" x14ac:dyDescent="0.2">
      <c r="A30" s="109"/>
      <c r="B30" s="110"/>
      <c r="C30" s="110"/>
      <c r="D30" s="111"/>
      <c r="E30" s="112"/>
      <c r="F30" s="113"/>
      <c r="G30" s="114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</row>
    <row r="31" spans="1:21" ht="27.75" customHeight="1" x14ac:dyDescent="0.2">
      <c r="A31" s="109"/>
      <c r="B31" s="110"/>
      <c r="C31" s="110"/>
      <c r="D31" s="111"/>
      <c r="E31" s="112"/>
      <c r="F31" s="113"/>
      <c r="G31" s="114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</row>
    <row r="32" spans="1:21" ht="25.5" customHeight="1" x14ac:dyDescent="0.2">
      <c r="A32" s="141"/>
      <c r="B32" s="141"/>
      <c r="C32" s="141"/>
      <c r="D32" s="84"/>
      <c r="E32" s="108"/>
      <c r="F32" s="84"/>
      <c r="G32" s="85"/>
      <c r="H32" s="15"/>
      <c r="I32" s="15"/>
      <c r="J32" s="16"/>
      <c r="K32" s="16"/>
      <c r="L32" s="15"/>
      <c r="M32" s="16"/>
      <c r="N32" s="16"/>
      <c r="O32" s="15"/>
      <c r="P32" s="16"/>
      <c r="Q32" s="16"/>
      <c r="R32" s="15"/>
      <c r="S32" s="16"/>
      <c r="T32" s="16"/>
      <c r="U32" s="15"/>
    </row>
    <row r="33" spans="1:21" ht="33" customHeight="1" x14ac:dyDescent="0.2">
      <c r="A33" s="142"/>
      <c r="B33" s="142"/>
      <c r="C33" s="142"/>
      <c r="D33" s="86">
        <f>SUM(D6:D32)</f>
        <v>251629.91</v>
      </c>
      <c r="E33" s="87"/>
      <c r="F33" s="86"/>
      <c r="G33" s="87"/>
      <c r="H33" s="18"/>
      <c r="I33" s="18">
        <f>SUM(I6:I32)</f>
        <v>16220.84</v>
      </c>
      <c r="J33" s="19"/>
      <c r="K33" s="19"/>
      <c r="L33" s="18">
        <f>SUM(L6:L32)</f>
        <v>78450.44</v>
      </c>
      <c r="M33" s="19"/>
      <c r="N33" s="19"/>
      <c r="O33" s="18"/>
      <c r="P33" s="19"/>
      <c r="Q33" s="19"/>
      <c r="R33" s="18"/>
      <c r="S33" s="19"/>
      <c r="T33" s="19"/>
      <c r="U33" s="18"/>
    </row>
    <row r="34" spans="1:21" ht="26.65" customHeight="1" thickBot="1" x14ac:dyDescent="0.25">
      <c r="A34" s="143" t="s">
        <v>25</v>
      </c>
      <c r="B34" s="143"/>
      <c r="C34" s="143"/>
      <c r="D34" s="144">
        <f>SUM(D33+I33+J33+L33)</f>
        <v>346301.19</v>
      </c>
      <c r="E34" s="144"/>
      <c r="F34" s="145"/>
      <c r="G34" s="145"/>
      <c r="H34" s="20"/>
      <c r="I34" s="20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</row>
    <row r="35" spans="1:21" s="23" customFormat="1" ht="21" thickTop="1" thickBot="1" x14ac:dyDescent="0.25">
      <c r="A35" s="88"/>
      <c r="B35" s="88"/>
      <c r="C35" s="88"/>
      <c r="D35" s="89"/>
      <c r="E35" s="89"/>
      <c r="F35" s="89"/>
      <c r="G35" s="89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</row>
    <row r="36" spans="1:21" ht="46.9" customHeight="1" thickTop="1" x14ac:dyDescent="0.2">
      <c r="A36" s="139" t="s">
        <v>26</v>
      </c>
      <c r="B36" s="139"/>
      <c r="C36" s="139"/>
      <c r="D36" s="90" t="s">
        <v>4</v>
      </c>
      <c r="E36" s="91" t="s">
        <v>5</v>
      </c>
      <c r="F36" s="92"/>
      <c r="G36" s="93"/>
      <c r="H36" s="24"/>
      <c r="I36" s="12"/>
      <c r="J36" s="25"/>
      <c r="K36" s="25"/>
      <c r="L36" s="24"/>
      <c r="M36" s="25"/>
      <c r="N36" s="25"/>
      <c r="O36" s="24"/>
      <c r="P36" s="25"/>
      <c r="Q36" s="25"/>
      <c r="R36" s="24"/>
      <c r="S36" s="25"/>
      <c r="T36" s="25"/>
      <c r="U36" s="24"/>
    </row>
    <row r="37" spans="1:21" ht="62.25" customHeight="1" thickBot="1" x14ac:dyDescent="0.25">
      <c r="A37" s="94">
        <v>253737</v>
      </c>
      <c r="B37" s="95" t="s">
        <v>149</v>
      </c>
      <c r="C37" s="95" t="s">
        <v>150</v>
      </c>
      <c r="D37" s="96">
        <v>66272.66</v>
      </c>
      <c r="E37" s="97"/>
      <c r="F37" s="98"/>
      <c r="G37" s="97"/>
      <c r="H37" s="26"/>
      <c r="I37" s="26"/>
      <c r="J37" s="27"/>
      <c r="K37" s="26"/>
      <c r="L37" s="26"/>
      <c r="M37" s="27"/>
      <c r="N37" s="26"/>
      <c r="O37" s="26"/>
      <c r="P37" s="27"/>
      <c r="Q37" s="26"/>
      <c r="R37" s="26"/>
      <c r="S37" s="27"/>
      <c r="T37" s="26"/>
      <c r="U37" s="26"/>
    </row>
    <row r="38" spans="1:21" ht="62.25" customHeight="1" thickTop="1" thickBot="1" x14ac:dyDescent="0.25">
      <c r="A38" s="94">
        <v>292892</v>
      </c>
      <c r="B38" s="95" t="s">
        <v>27</v>
      </c>
      <c r="C38" s="95" t="s">
        <v>150</v>
      </c>
      <c r="D38" s="96">
        <v>90595.86</v>
      </c>
      <c r="E38" s="97"/>
      <c r="F38" s="98"/>
      <c r="G38" s="97"/>
      <c r="H38" s="26"/>
      <c r="I38" s="26"/>
      <c r="J38" s="27"/>
      <c r="K38" s="26"/>
      <c r="L38" s="26"/>
      <c r="M38" s="27"/>
      <c r="N38" s="26"/>
      <c r="O38" s="26"/>
      <c r="P38" s="27"/>
      <c r="Q38" s="26"/>
      <c r="R38" s="26"/>
      <c r="S38" s="27"/>
      <c r="T38" s="26"/>
      <c r="U38" s="26"/>
    </row>
    <row r="39" spans="1:21" ht="62.25" customHeight="1" thickTop="1" thickBot="1" x14ac:dyDescent="0.35">
      <c r="A39" s="94">
        <v>212511</v>
      </c>
      <c r="B39" s="118" t="s">
        <v>61</v>
      </c>
      <c r="C39" s="95"/>
      <c r="D39" s="96">
        <v>146461.79</v>
      </c>
      <c r="E39" s="97"/>
      <c r="F39" s="98"/>
      <c r="G39" s="97"/>
      <c r="H39" s="26"/>
      <c r="I39" s="26"/>
      <c r="J39" s="27"/>
      <c r="K39" s="26"/>
      <c r="L39" s="26"/>
      <c r="M39" s="27"/>
      <c r="N39" s="26"/>
      <c r="O39" s="26"/>
      <c r="P39" s="27"/>
      <c r="Q39" s="26"/>
      <c r="R39" s="26"/>
      <c r="S39" s="27"/>
      <c r="T39" s="26"/>
      <c r="U39" s="26"/>
    </row>
    <row r="40" spans="1:21" ht="62.25" customHeight="1" thickTop="1" thickBot="1" x14ac:dyDescent="0.35">
      <c r="A40" s="94">
        <v>212575</v>
      </c>
      <c r="B40" s="118" t="s">
        <v>120</v>
      </c>
      <c r="C40" s="95"/>
      <c r="D40" s="96">
        <v>3738.18</v>
      </c>
      <c r="E40" s="97"/>
      <c r="F40" s="98"/>
      <c r="G40" s="97"/>
      <c r="H40" s="26"/>
      <c r="I40" s="26"/>
      <c r="J40" s="27"/>
      <c r="K40" s="26"/>
      <c r="L40" s="26"/>
      <c r="M40" s="27"/>
      <c r="N40" s="26"/>
      <c r="O40" s="26"/>
      <c r="P40" s="27"/>
      <c r="Q40" s="26"/>
      <c r="R40" s="26"/>
      <c r="S40" s="27"/>
      <c r="T40" s="26"/>
      <c r="U40" s="26"/>
    </row>
    <row r="41" spans="1:21" ht="62.25" customHeight="1" thickTop="1" thickBot="1" x14ac:dyDescent="0.35">
      <c r="A41" s="94">
        <v>212576</v>
      </c>
      <c r="B41" s="118" t="s">
        <v>121</v>
      </c>
      <c r="C41" s="95"/>
      <c r="D41" s="96">
        <v>580</v>
      </c>
      <c r="E41" s="97"/>
      <c r="F41" s="98"/>
      <c r="G41" s="97"/>
      <c r="H41" s="26"/>
      <c r="I41" s="26"/>
      <c r="J41" s="27"/>
      <c r="K41" s="26"/>
      <c r="L41" s="26"/>
      <c r="M41" s="27"/>
      <c r="N41" s="26"/>
      <c r="O41" s="26"/>
      <c r="P41" s="27"/>
      <c r="Q41" s="26"/>
      <c r="R41" s="26"/>
      <c r="S41" s="27"/>
      <c r="T41" s="26"/>
      <c r="U41" s="26"/>
    </row>
    <row r="42" spans="1:21" ht="62.25" customHeight="1" thickTop="1" thickBot="1" x14ac:dyDescent="0.35">
      <c r="A42" s="94">
        <v>212579</v>
      </c>
      <c r="B42" s="118" t="s">
        <v>122</v>
      </c>
      <c r="C42" s="95"/>
      <c r="D42" s="96">
        <v>5274.09</v>
      </c>
      <c r="E42" s="97"/>
      <c r="F42" s="98"/>
      <c r="G42" s="97"/>
      <c r="H42" s="26"/>
      <c r="I42" s="26"/>
      <c r="J42" s="27"/>
      <c r="K42" s="26"/>
      <c r="L42" s="26"/>
      <c r="M42" s="27"/>
      <c r="N42" s="26"/>
      <c r="O42" s="26"/>
      <c r="P42" s="27"/>
      <c r="Q42" s="26"/>
      <c r="R42" s="26"/>
      <c r="S42" s="27"/>
      <c r="T42" s="26"/>
      <c r="U42" s="26"/>
    </row>
    <row r="43" spans="1:21" ht="62.25" customHeight="1" thickTop="1" thickBot="1" x14ac:dyDescent="0.35">
      <c r="A43" s="94">
        <v>212580</v>
      </c>
      <c r="B43" s="118" t="s">
        <v>123</v>
      </c>
      <c r="C43" s="95"/>
      <c r="D43" s="96">
        <v>4178.28</v>
      </c>
      <c r="E43" s="97"/>
      <c r="F43" s="98"/>
      <c r="G43" s="97"/>
      <c r="H43" s="26"/>
      <c r="I43" s="26"/>
      <c r="J43" s="27"/>
      <c r="K43" s="26"/>
      <c r="L43" s="26"/>
      <c r="M43" s="27"/>
      <c r="N43" s="26"/>
      <c r="O43" s="26"/>
      <c r="P43" s="27"/>
      <c r="Q43" s="26"/>
      <c r="R43" s="26"/>
      <c r="S43" s="27"/>
      <c r="T43" s="26"/>
      <c r="U43" s="26"/>
    </row>
    <row r="44" spans="1:21" ht="62.25" customHeight="1" thickTop="1" thickBot="1" x14ac:dyDescent="0.35">
      <c r="A44" s="94">
        <v>212581</v>
      </c>
      <c r="B44" s="118" t="s">
        <v>124</v>
      </c>
      <c r="C44" s="95"/>
      <c r="D44" s="96">
        <v>3945.56</v>
      </c>
      <c r="E44" s="97"/>
      <c r="F44" s="98"/>
      <c r="G44" s="97"/>
      <c r="H44" s="26"/>
      <c r="I44" s="26"/>
      <c r="J44" s="27"/>
      <c r="K44" s="26"/>
      <c r="L44" s="26"/>
      <c r="M44" s="27"/>
      <c r="N44" s="26"/>
      <c r="O44" s="26"/>
      <c r="P44" s="27"/>
      <c r="Q44" s="26"/>
      <c r="R44" s="26"/>
      <c r="S44" s="27"/>
      <c r="T44" s="26"/>
      <c r="U44" s="26"/>
    </row>
    <row r="45" spans="1:21" ht="62.25" customHeight="1" thickTop="1" thickBot="1" x14ac:dyDescent="0.35">
      <c r="A45" s="94">
        <v>212582</v>
      </c>
      <c r="B45" s="118" t="s">
        <v>125</v>
      </c>
      <c r="C45" s="95"/>
      <c r="D45" s="96">
        <v>814.62</v>
      </c>
      <c r="E45" s="97"/>
      <c r="F45" s="98"/>
      <c r="G45" s="97"/>
      <c r="H45" s="26"/>
      <c r="I45" s="26"/>
      <c r="J45" s="27"/>
      <c r="K45" s="26"/>
      <c r="L45" s="26"/>
      <c r="M45" s="27"/>
      <c r="N45" s="26"/>
      <c r="O45" s="26"/>
      <c r="P45" s="27"/>
      <c r="Q45" s="26"/>
      <c r="R45" s="26"/>
      <c r="S45" s="27"/>
      <c r="T45" s="26"/>
      <c r="U45" s="26"/>
    </row>
    <row r="46" spans="1:21" ht="62.25" customHeight="1" thickTop="1" thickBot="1" x14ac:dyDescent="0.35">
      <c r="A46" s="94">
        <v>212583</v>
      </c>
      <c r="B46" s="118" t="s">
        <v>126</v>
      </c>
      <c r="C46" s="95"/>
      <c r="D46" s="96">
        <v>1306.8</v>
      </c>
      <c r="E46" s="97"/>
      <c r="F46" s="98"/>
      <c r="G46" s="97"/>
      <c r="H46" s="26"/>
      <c r="I46" s="26"/>
      <c r="J46" s="27"/>
      <c r="K46" s="26"/>
      <c r="L46" s="26"/>
      <c r="M46" s="27"/>
      <c r="N46" s="26"/>
      <c r="O46" s="26"/>
      <c r="P46" s="27"/>
      <c r="Q46" s="26"/>
      <c r="R46" s="26"/>
      <c r="S46" s="27"/>
      <c r="T46" s="26"/>
      <c r="U46" s="26"/>
    </row>
    <row r="47" spans="1:21" ht="62.25" customHeight="1" thickTop="1" thickBot="1" x14ac:dyDescent="0.35">
      <c r="A47" s="94">
        <v>212646</v>
      </c>
      <c r="B47" s="118" t="s">
        <v>36</v>
      </c>
      <c r="C47" s="95"/>
      <c r="D47" s="96">
        <v>50000</v>
      </c>
      <c r="E47" s="97"/>
      <c r="F47" s="98"/>
      <c r="G47" s="97"/>
      <c r="H47" s="26"/>
      <c r="I47" s="26"/>
      <c r="J47" s="27"/>
      <c r="K47" s="26"/>
      <c r="L47" s="26"/>
      <c r="M47" s="27"/>
      <c r="N47" s="26"/>
      <c r="O47" s="26"/>
      <c r="P47" s="27"/>
      <c r="Q47" s="26"/>
      <c r="R47" s="26"/>
      <c r="S47" s="27"/>
      <c r="T47" s="26"/>
      <c r="U47" s="26"/>
    </row>
    <row r="48" spans="1:21" ht="77.25" customHeight="1" thickTop="1" thickBot="1" x14ac:dyDescent="0.25">
      <c r="A48" s="94">
        <v>267846</v>
      </c>
      <c r="B48" s="95" t="s">
        <v>38</v>
      </c>
      <c r="C48" s="95" t="s">
        <v>24</v>
      </c>
      <c r="D48" s="96"/>
      <c r="E48" s="97"/>
      <c r="F48" s="98"/>
      <c r="G48" s="97"/>
      <c r="H48" s="26"/>
      <c r="I48" s="26"/>
      <c r="J48" s="27">
        <v>84000</v>
      </c>
      <c r="K48" s="26"/>
      <c r="L48" s="26">
        <f>SUM(J48:K48)</f>
        <v>84000</v>
      </c>
      <c r="M48" s="27"/>
      <c r="N48" s="26"/>
      <c r="O48" s="26"/>
      <c r="P48" s="27"/>
      <c r="Q48" s="26"/>
      <c r="R48" s="26"/>
      <c r="S48" s="27"/>
      <c r="T48" s="26"/>
      <c r="U48" s="26"/>
    </row>
    <row r="49" spans="1:1024" ht="77.25" customHeight="1" thickTop="1" thickBot="1" x14ac:dyDescent="0.35">
      <c r="A49" s="94">
        <v>212663</v>
      </c>
      <c r="B49" s="118" t="s">
        <v>132</v>
      </c>
      <c r="C49" s="95"/>
      <c r="D49" s="96">
        <v>8700</v>
      </c>
      <c r="E49" s="97"/>
      <c r="F49" s="98"/>
      <c r="G49" s="97"/>
      <c r="H49" s="26"/>
      <c r="I49" s="26"/>
      <c r="J49" s="27"/>
      <c r="K49" s="26"/>
      <c r="L49" s="26"/>
      <c r="M49" s="27"/>
      <c r="N49" s="26"/>
      <c r="O49" s="26"/>
      <c r="P49" s="27"/>
      <c r="Q49" s="26"/>
      <c r="R49" s="26"/>
      <c r="S49" s="27"/>
      <c r="T49" s="26"/>
      <c r="U49" s="26"/>
    </row>
    <row r="50" spans="1:1024" ht="77.25" customHeight="1" thickTop="1" thickBot="1" x14ac:dyDescent="0.25">
      <c r="A50" s="94">
        <v>212591</v>
      </c>
      <c r="B50" s="95" t="s">
        <v>129</v>
      </c>
      <c r="C50" s="95" t="s">
        <v>155</v>
      </c>
      <c r="D50" s="96"/>
      <c r="E50" s="97"/>
      <c r="F50" s="98"/>
      <c r="G50" s="97"/>
      <c r="H50" s="26"/>
      <c r="I50" s="26"/>
      <c r="J50" s="27">
        <v>7300</v>
      </c>
      <c r="K50" s="26"/>
      <c r="L50" s="26">
        <f>SUM(J50:K50)</f>
        <v>7300</v>
      </c>
      <c r="M50" s="27"/>
      <c r="N50" s="26"/>
      <c r="O50" s="26"/>
      <c r="P50" s="27"/>
      <c r="Q50" s="26"/>
      <c r="R50" s="26"/>
      <c r="S50" s="27"/>
      <c r="T50" s="26"/>
      <c r="U50" s="26"/>
    </row>
    <row r="51" spans="1:1024" ht="77.25" customHeight="1" thickTop="1" thickBot="1" x14ac:dyDescent="0.25">
      <c r="A51" s="94">
        <v>253242</v>
      </c>
      <c r="B51" s="95" t="s">
        <v>156</v>
      </c>
      <c r="C51" s="95" t="s">
        <v>150</v>
      </c>
      <c r="D51" s="96"/>
      <c r="E51" s="97"/>
      <c r="F51" s="98"/>
      <c r="G51" s="97"/>
      <c r="H51" s="26"/>
      <c r="I51" s="26"/>
      <c r="J51" s="27">
        <v>250000</v>
      </c>
      <c r="K51" s="26"/>
      <c r="L51" s="26">
        <f>SUM(J51:K51)</f>
        <v>250000</v>
      </c>
      <c r="M51" s="27"/>
      <c r="N51" s="26"/>
      <c r="O51" s="26"/>
      <c r="P51" s="27"/>
      <c r="Q51" s="26"/>
      <c r="R51" s="26"/>
      <c r="S51" s="27"/>
      <c r="T51" s="26"/>
      <c r="U51" s="26"/>
    </row>
    <row r="52" spans="1:1024" ht="91.5" customHeight="1" thickTop="1" thickBot="1" x14ac:dyDescent="0.25">
      <c r="A52" s="94">
        <v>253243</v>
      </c>
      <c r="B52" s="95" t="s">
        <v>139</v>
      </c>
      <c r="C52" s="95" t="s">
        <v>150</v>
      </c>
      <c r="D52" s="96"/>
      <c r="E52" s="97"/>
      <c r="F52" s="98"/>
      <c r="G52" s="97"/>
      <c r="H52" s="26"/>
      <c r="I52" s="26"/>
      <c r="J52" s="27">
        <v>50000</v>
      </c>
      <c r="K52" s="26"/>
      <c r="L52" s="26">
        <f>SUM(J52:K52)</f>
        <v>50000</v>
      </c>
      <c r="M52" s="27"/>
      <c r="N52" s="26"/>
      <c r="O52" s="26"/>
      <c r="P52" s="27"/>
      <c r="Q52" s="26"/>
      <c r="R52" s="26"/>
      <c r="S52" s="27"/>
      <c r="T52" s="26"/>
      <c r="U52" s="26"/>
    </row>
    <row r="53" spans="1:1024" ht="91.5" customHeight="1" thickTop="1" thickBot="1" x14ac:dyDescent="0.25">
      <c r="A53" s="94">
        <v>253602</v>
      </c>
      <c r="B53" s="95" t="s">
        <v>141</v>
      </c>
      <c r="C53" s="95" t="s">
        <v>150</v>
      </c>
      <c r="D53" s="96"/>
      <c r="E53" s="97"/>
      <c r="F53" s="98"/>
      <c r="G53" s="97"/>
      <c r="H53" s="26"/>
      <c r="I53" s="26"/>
      <c r="J53" s="27"/>
      <c r="K53" s="26"/>
      <c r="L53" s="26">
        <v>44161.38</v>
      </c>
      <c r="M53" s="27"/>
      <c r="N53" s="26"/>
      <c r="O53" s="26"/>
      <c r="P53" s="27"/>
      <c r="Q53" s="26"/>
      <c r="R53" s="26"/>
      <c r="S53" s="27"/>
      <c r="T53" s="26"/>
      <c r="U53" s="26"/>
    </row>
    <row r="54" spans="1:1024" ht="21" thickTop="1" thickBot="1" x14ac:dyDescent="0.25">
      <c r="A54" s="94"/>
      <c r="B54" s="95"/>
      <c r="C54" s="95"/>
      <c r="D54" s="96">
        <f>SUM(D37:D53)</f>
        <v>381867.84000000008</v>
      </c>
      <c r="E54" s="97"/>
      <c r="F54" s="98"/>
      <c r="G54" s="97"/>
      <c r="H54" s="26"/>
      <c r="I54" s="26"/>
      <c r="J54" s="27">
        <f>SUM(J37:J53)</f>
        <v>391300</v>
      </c>
      <c r="K54" s="26"/>
      <c r="L54" s="26">
        <f>SUM(L37:L53)</f>
        <v>435461.38</v>
      </c>
      <c r="M54" s="27"/>
      <c r="N54" s="26"/>
      <c r="O54" s="26"/>
      <c r="P54" s="27"/>
      <c r="Q54" s="26"/>
      <c r="R54" s="26"/>
      <c r="S54" s="27"/>
      <c r="T54" s="26"/>
      <c r="U54" s="26"/>
    </row>
    <row r="55" spans="1:1024" ht="21" thickTop="1" thickBot="1" x14ac:dyDescent="0.25">
      <c r="A55" s="94"/>
      <c r="B55" s="95"/>
      <c r="C55" s="95"/>
      <c r="D55" s="96"/>
      <c r="E55" s="97"/>
      <c r="F55" s="98"/>
      <c r="G55" s="97"/>
      <c r="H55" s="26"/>
      <c r="I55" s="26"/>
      <c r="J55" s="27"/>
      <c r="K55" s="26"/>
      <c r="L55" s="26"/>
      <c r="M55" s="27"/>
      <c r="N55" s="26"/>
      <c r="O55" s="26"/>
      <c r="P55" s="27"/>
      <c r="Q55" s="26"/>
      <c r="R55" s="26"/>
      <c r="S55" s="27"/>
      <c r="T55" s="26"/>
      <c r="U55" s="26"/>
    </row>
    <row r="56" spans="1:1024" ht="28.7" customHeight="1" thickTop="1" x14ac:dyDescent="0.2">
      <c r="A56" s="140"/>
      <c r="B56" s="140"/>
      <c r="C56" s="140"/>
      <c r="D56" s="84">
        <f>SUM(D54)</f>
        <v>381867.84000000008</v>
      </c>
      <c r="E56" s="84"/>
      <c r="F56" s="84"/>
      <c r="G56" s="84"/>
      <c r="H56" s="122"/>
      <c r="I56" s="122"/>
      <c r="J56" s="123"/>
      <c r="K56" s="16"/>
      <c r="L56" s="15"/>
      <c r="M56" s="16"/>
      <c r="N56" s="16"/>
      <c r="O56" s="15"/>
      <c r="P56" s="16"/>
      <c r="Q56" s="16"/>
      <c r="R56" s="15"/>
      <c r="S56" s="16"/>
      <c r="T56" s="16"/>
      <c r="U56" s="15"/>
    </row>
    <row r="57" spans="1:1024" ht="13.5" hidden="1" customHeight="1" x14ac:dyDescent="0.2">
      <c r="A57" s="137"/>
      <c r="B57" s="137"/>
      <c r="C57" s="137"/>
      <c r="D57" s="132"/>
      <c r="E57" s="132"/>
      <c r="F57" s="132"/>
      <c r="G57" s="132"/>
      <c r="H57" s="28"/>
      <c r="I57" s="28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</row>
    <row r="58" spans="1:1024" ht="13.5" hidden="1" customHeight="1" x14ac:dyDescent="0.2">
      <c r="A58" s="133"/>
      <c r="B58" s="133"/>
      <c r="C58" s="133"/>
      <c r="D58" s="17"/>
      <c r="E58" s="18"/>
      <c r="F58" s="17"/>
      <c r="G58" s="18"/>
      <c r="H58" s="18"/>
      <c r="I58" s="18"/>
      <c r="J58" s="19"/>
      <c r="K58" s="19"/>
      <c r="L58" s="18"/>
      <c r="M58" s="19"/>
      <c r="N58" s="19"/>
      <c r="O58" s="18"/>
      <c r="P58" s="19"/>
      <c r="Q58" s="19"/>
      <c r="R58" s="18"/>
      <c r="S58" s="19"/>
      <c r="T58" s="19"/>
      <c r="U58" s="18"/>
    </row>
    <row r="59" spans="1:1024" s="121" customFormat="1" ht="48" customHeight="1" thickBot="1" x14ac:dyDescent="0.25">
      <c r="A59" s="134" t="s">
        <v>39</v>
      </c>
      <c r="B59" s="134"/>
      <c r="C59" s="134"/>
      <c r="D59" s="135">
        <f>SUM(D54+I54+L54)</f>
        <v>817329.22000000009</v>
      </c>
      <c r="E59" s="135"/>
      <c r="F59" s="136"/>
      <c r="G59" s="136"/>
      <c r="H59" s="119"/>
      <c r="I59" s="119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  <c r="BI59" s="120"/>
      <c r="BJ59" s="120"/>
      <c r="BK59" s="120"/>
      <c r="BL59" s="120"/>
      <c r="BM59" s="120"/>
      <c r="BN59" s="120"/>
      <c r="BO59" s="120"/>
      <c r="BP59" s="120"/>
      <c r="BQ59" s="120"/>
      <c r="BR59" s="120"/>
      <c r="BS59" s="120"/>
      <c r="BT59" s="120"/>
      <c r="BU59" s="120"/>
      <c r="BV59" s="120"/>
      <c r="BW59" s="120"/>
      <c r="BX59" s="120"/>
      <c r="BY59" s="120"/>
      <c r="BZ59" s="120"/>
      <c r="CA59" s="120"/>
      <c r="CB59" s="120"/>
      <c r="CC59" s="120"/>
      <c r="CD59" s="120"/>
      <c r="CE59" s="120"/>
      <c r="CF59" s="120"/>
      <c r="CG59" s="120"/>
      <c r="CH59" s="120"/>
      <c r="CI59" s="120"/>
      <c r="CJ59" s="120"/>
      <c r="CK59" s="120"/>
      <c r="CL59" s="120"/>
      <c r="CM59" s="120"/>
      <c r="CN59" s="120"/>
      <c r="CO59" s="120"/>
      <c r="CP59" s="120"/>
      <c r="CQ59" s="120"/>
      <c r="CR59" s="120"/>
      <c r="CS59" s="120"/>
      <c r="CT59" s="120"/>
      <c r="CU59" s="120"/>
      <c r="CV59" s="120"/>
      <c r="CW59" s="120"/>
      <c r="CX59" s="120"/>
      <c r="CY59" s="120"/>
      <c r="CZ59" s="120"/>
      <c r="DA59" s="120"/>
      <c r="DB59" s="120"/>
      <c r="DC59" s="120"/>
      <c r="DD59" s="120"/>
      <c r="DE59" s="120"/>
      <c r="DF59" s="120"/>
      <c r="DG59" s="120"/>
      <c r="DH59" s="120"/>
      <c r="DI59" s="120"/>
      <c r="DJ59" s="120"/>
      <c r="DK59" s="120"/>
      <c r="DL59" s="120"/>
      <c r="DM59" s="120"/>
      <c r="DN59" s="120"/>
      <c r="DO59" s="120"/>
      <c r="DP59" s="120"/>
      <c r="DQ59" s="120"/>
      <c r="DR59" s="120"/>
      <c r="DS59" s="120"/>
      <c r="DT59" s="120"/>
      <c r="DU59" s="120"/>
      <c r="DV59" s="120"/>
      <c r="DW59" s="120"/>
      <c r="DX59" s="120"/>
      <c r="DY59" s="120"/>
      <c r="DZ59" s="120"/>
      <c r="EA59" s="120"/>
      <c r="EB59" s="120"/>
      <c r="EC59" s="120"/>
      <c r="ED59" s="120"/>
      <c r="EE59" s="120"/>
      <c r="EF59" s="120"/>
      <c r="EG59" s="120"/>
      <c r="EH59" s="120"/>
      <c r="EI59" s="120"/>
      <c r="EJ59" s="120"/>
      <c r="EK59" s="120"/>
      <c r="EL59" s="120"/>
      <c r="EM59" s="120"/>
      <c r="EN59" s="120"/>
      <c r="EO59" s="120"/>
      <c r="EP59" s="120"/>
      <c r="EQ59" s="120"/>
      <c r="ER59" s="120"/>
      <c r="ES59" s="120"/>
      <c r="ET59" s="120"/>
      <c r="EU59" s="120"/>
      <c r="EV59" s="120"/>
      <c r="EW59" s="120"/>
      <c r="EX59" s="120"/>
      <c r="EY59" s="120"/>
      <c r="EZ59" s="120"/>
      <c r="FA59" s="120"/>
      <c r="FB59" s="120"/>
      <c r="FC59" s="120"/>
      <c r="FD59" s="120"/>
      <c r="FE59" s="120"/>
      <c r="FF59" s="120"/>
      <c r="FG59" s="120"/>
      <c r="FH59" s="120"/>
      <c r="FI59" s="120"/>
      <c r="FJ59" s="120"/>
      <c r="FK59" s="120"/>
      <c r="FL59" s="120"/>
      <c r="FM59" s="120"/>
      <c r="FN59" s="120"/>
      <c r="FO59" s="120"/>
      <c r="FP59" s="120"/>
      <c r="FQ59" s="120"/>
      <c r="FR59" s="120"/>
      <c r="FS59" s="120"/>
      <c r="FT59" s="120"/>
      <c r="FU59" s="120"/>
      <c r="FV59" s="120"/>
      <c r="FW59" s="120"/>
      <c r="FX59" s="120"/>
      <c r="FY59" s="120"/>
      <c r="FZ59" s="120"/>
      <c r="GA59" s="120"/>
      <c r="GB59" s="120"/>
      <c r="GC59" s="120"/>
      <c r="GD59" s="120"/>
      <c r="GE59" s="120"/>
      <c r="GF59" s="120"/>
      <c r="GG59" s="120"/>
      <c r="GH59" s="120"/>
      <c r="GI59" s="120"/>
      <c r="GJ59" s="120"/>
      <c r="GK59" s="120"/>
      <c r="GL59" s="120"/>
      <c r="GM59" s="120"/>
      <c r="GN59" s="120"/>
      <c r="GO59" s="120"/>
      <c r="GP59" s="120"/>
      <c r="GQ59" s="120"/>
      <c r="GR59" s="120"/>
      <c r="GS59" s="120"/>
      <c r="GT59" s="120"/>
      <c r="GU59" s="120"/>
      <c r="GV59" s="120"/>
      <c r="GW59" s="120"/>
      <c r="GX59" s="120"/>
      <c r="GY59" s="120"/>
      <c r="GZ59" s="120"/>
      <c r="HA59" s="120"/>
      <c r="HB59" s="120"/>
      <c r="HC59" s="120"/>
      <c r="HD59" s="120"/>
      <c r="HE59" s="120"/>
      <c r="HF59" s="120"/>
      <c r="HG59" s="120"/>
      <c r="HH59" s="120"/>
      <c r="HI59" s="120"/>
      <c r="HJ59" s="120"/>
      <c r="HK59" s="120"/>
      <c r="HL59" s="120"/>
      <c r="HM59" s="120"/>
      <c r="HN59" s="120"/>
      <c r="HO59" s="120"/>
      <c r="HP59" s="120"/>
      <c r="HQ59" s="120"/>
      <c r="HR59" s="120"/>
      <c r="HS59" s="120"/>
      <c r="HT59" s="120"/>
      <c r="HU59" s="120"/>
      <c r="HV59" s="120"/>
      <c r="HW59" s="120"/>
      <c r="HX59" s="120"/>
      <c r="HY59" s="120"/>
      <c r="HZ59" s="120"/>
      <c r="IA59" s="120"/>
      <c r="IB59" s="120"/>
      <c r="IC59" s="120"/>
      <c r="ID59" s="120"/>
      <c r="IE59" s="120"/>
      <c r="IF59" s="120"/>
      <c r="IG59" s="120"/>
      <c r="IH59" s="120"/>
      <c r="II59" s="120"/>
      <c r="IJ59" s="120"/>
      <c r="IK59" s="120"/>
      <c r="IL59" s="120"/>
      <c r="IM59" s="120"/>
      <c r="IN59" s="120"/>
      <c r="IO59" s="120"/>
      <c r="IP59" s="120"/>
      <c r="IQ59" s="120"/>
      <c r="IR59" s="120"/>
      <c r="IS59" s="120"/>
      <c r="IT59" s="120"/>
      <c r="IU59" s="120"/>
      <c r="IV59" s="120"/>
      <c r="IW59" s="120"/>
      <c r="IX59" s="120"/>
      <c r="IY59" s="120"/>
      <c r="IZ59" s="120"/>
      <c r="JA59" s="120"/>
      <c r="JB59" s="120"/>
      <c r="JC59" s="120"/>
      <c r="JD59" s="120"/>
      <c r="JE59" s="120"/>
      <c r="JF59" s="120"/>
      <c r="JG59" s="120"/>
      <c r="JH59" s="120"/>
      <c r="JI59" s="120"/>
      <c r="JJ59" s="120"/>
      <c r="JK59" s="120"/>
      <c r="JL59" s="120"/>
      <c r="JM59" s="120"/>
      <c r="JN59" s="120"/>
      <c r="JO59" s="120"/>
      <c r="JP59" s="120"/>
      <c r="JQ59" s="120"/>
      <c r="JR59" s="120"/>
      <c r="JS59" s="120"/>
      <c r="JT59" s="120"/>
      <c r="JU59" s="120"/>
      <c r="JV59" s="120"/>
      <c r="JW59" s="120"/>
      <c r="JX59" s="120"/>
      <c r="JY59" s="120"/>
      <c r="JZ59" s="120"/>
      <c r="KA59" s="120"/>
      <c r="KB59" s="120"/>
      <c r="KC59" s="120"/>
      <c r="KD59" s="120"/>
      <c r="KE59" s="120"/>
      <c r="KF59" s="120"/>
      <c r="KG59" s="120"/>
      <c r="KH59" s="120"/>
      <c r="KI59" s="120"/>
      <c r="KJ59" s="120"/>
      <c r="KK59" s="120"/>
      <c r="KL59" s="120"/>
      <c r="KM59" s="120"/>
      <c r="KN59" s="120"/>
      <c r="KO59" s="120"/>
      <c r="KP59" s="120"/>
      <c r="KQ59" s="120"/>
      <c r="KR59" s="120"/>
      <c r="KS59" s="120"/>
      <c r="KT59" s="120"/>
      <c r="KU59" s="120"/>
      <c r="KV59" s="120"/>
      <c r="KW59" s="120"/>
      <c r="KX59" s="120"/>
      <c r="KY59" s="120"/>
      <c r="KZ59" s="120"/>
      <c r="LA59" s="120"/>
      <c r="LB59" s="120"/>
      <c r="LC59" s="120"/>
      <c r="LD59" s="120"/>
      <c r="LE59" s="120"/>
      <c r="LF59" s="120"/>
      <c r="LG59" s="120"/>
      <c r="LH59" s="120"/>
      <c r="LI59" s="120"/>
      <c r="LJ59" s="120"/>
      <c r="LK59" s="120"/>
      <c r="LL59" s="120"/>
      <c r="LM59" s="120"/>
      <c r="LN59" s="120"/>
      <c r="LO59" s="120"/>
      <c r="LP59" s="120"/>
      <c r="LQ59" s="120"/>
      <c r="LR59" s="120"/>
      <c r="LS59" s="120"/>
      <c r="LT59" s="120"/>
      <c r="LU59" s="120"/>
      <c r="LV59" s="120"/>
      <c r="LW59" s="120"/>
      <c r="LX59" s="120"/>
      <c r="LY59" s="120"/>
      <c r="LZ59" s="120"/>
      <c r="MA59" s="120"/>
      <c r="MB59" s="120"/>
      <c r="MC59" s="120"/>
      <c r="MD59" s="120"/>
      <c r="ME59" s="120"/>
      <c r="MF59" s="120"/>
      <c r="MG59" s="120"/>
      <c r="MH59" s="120"/>
      <c r="MI59" s="120"/>
      <c r="MJ59" s="120"/>
      <c r="MK59" s="120"/>
      <c r="ML59" s="120"/>
      <c r="MM59" s="120"/>
      <c r="MN59" s="120"/>
      <c r="MO59" s="120"/>
      <c r="MP59" s="120"/>
      <c r="MQ59" s="120"/>
      <c r="MR59" s="120"/>
      <c r="MS59" s="120"/>
      <c r="MT59" s="120"/>
      <c r="MU59" s="120"/>
      <c r="MV59" s="120"/>
      <c r="MW59" s="120"/>
      <c r="MX59" s="120"/>
      <c r="MY59" s="120"/>
      <c r="MZ59" s="120"/>
      <c r="NA59" s="120"/>
      <c r="NB59" s="120"/>
      <c r="NC59" s="120"/>
      <c r="ND59" s="120"/>
      <c r="NE59" s="120"/>
      <c r="NF59" s="120"/>
      <c r="NG59" s="120"/>
      <c r="NH59" s="120"/>
      <c r="NI59" s="120"/>
      <c r="NJ59" s="120"/>
      <c r="NK59" s="120"/>
      <c r="NL59" s="120"/>
      <c r="NM59" s="120"/>
      <c r="NN59" s="120"/>
      <c r="NO59" s="120"/>
      <c r="NP59" s="120"/>
      <c r="NQ59" s="120"/>
      <c r="NR59" s="120"/>
      <c r="NS59" s="120"/>
      <c r="NT59" s="120"/>
      <c r="NU59" s="120"/>
      <c r="NV59" s="120"/>
      <c r="NW59" s="120"/>
      <c r="NX59" s="120"/>
      <c r="NY59" s="120"/>
      <c r="NZ59" s="120"/>
      <c r="OA59" s="120"/>
      <c r="OB59" s="120"/>
      <c r="OC59" s="120"/>
      <c r="OD59" s="120"/>
      <c r="OE59" s="120"/>
      <c r="OF59" s="120"/>
      <c r="OG59" s="120"/>
      <c r="OH59" s="120"/>
      <c r="OI59" s="120"/>
      <c r="OJ59" s="120"/>
      <c r="OK59" s="120"/>
      <c r="OL59" s="120"/>
      <c r="OM59" s="120"/>
      <c r="ON59" s="120"/>
      <c r="OO59" s="120"/>
      <c r="OP59" s="120"/>
      <c r="OQ59" s="120"/>
      <c r="OR59" s="120"/>
      <c r="OS59" s="120"/>
      <c r="OT59" s="120"/>
      <c r="OU59" s="120"/>
      <c r="OV59" s="120"/>
      <c r="OW59" s="120"/>
      <c r="OX59" s="120"/>
      <c r="OY59" s="120"/>
      <c r="OZ59" s="120"/>
      <c r="PA59" s="120"/>
      <c r="PB59" s="120"/>
      <c r="PC59" s="120"/>
      <c r="PD59" s="120"/>
      <c r="PE59" s="120"/>
      <c r="PF59" s="120"/>
      <c r="PG59" s="120"/>
      <c r="PH59" s="120"/>
      <c r="PI59" s="120"/>
      <c r="PJ59" s="120"/>
      <c r="PK59" s="120"/>
      <c r="PL59" s="120"/>
      <c r="PM59" s="120"/>
      <c r="PN59" s="120"/>
      <c r="PO59" s="120"/>
      <c r="PP59" s="120"/>
      <c r="PQ59" s="120"/>
      <c r="PR59" s="120"/>
      <c r="PS59" s="120"/>
      <c r="PT59" s="120"/>
      <c r="PU59" s="120"/>
      <c r="PV59" s="120"/>
      <c r="PW59" s="120"/>
      <c r="PX59" s="120"/>
      <c r="PY59" s="120"/>
      <c r="PZ59" s="120"/>
      <c r="QA59" s="120"/>
      <c r="QB59" s="120"/>
      <c r="QC59" s="120"/>
      <c r="QD59" s="120"/>
      <c r="QE59" s="120"/>
      <c r="QF59" s="120"/>
      <c r="QG59" s="120"/>
      <c r="QH59" s="120"/>
      <c r="QI59" s="120"/>
      <c r="QJ59" s="120"/>
      <c r="QK59" s="120"/>
      <c r="QL59" s="120"/>
      <c r="QM59" s="120"/>
      <c r="QN59" s="120"/>
      <c r="QO59" s="120"/>
      <c r="QP59" s="120"/>
      <c r="QQ59" s="120"/>
      <c r="QR59" s="120"/>
      <c r="QS59" s="120"/>
      <c r="QT59" s="120"/>
      <c r="QU59" s="120"/>
      <c r="QV59" s="120"/>
      <c r="QW59" s="120"/>
      <c r="QX59" s="120"/>
      <c r="QY59" s="120"/>
      <c r="QZ59" s="120"/>
      <c r="RA59" s="120"/>
      <c r="RB59" s="120"/>
      <c r="RC59" s="120"/>
      <c r="RD59" s="120"/>
      <c r="RE59" s="120"/>
      <c r="RF59" s="120"/>
      <c r="RG59" s="120"/>
      <c r="RH59" s="120"/>
      <c r="RI59" s="120"/>
      <c r="RJ59" s="120"/>
      <c r="RK59" s="120"/>
      <c r="RL59" s="120"/>
      <c r="RM59" s="120"/>
      <c r="RN59" s="120"/>
      <c r="RO59" s="120"/>
      <c r="RP59" s="120"/>
      <c r="RQ59" s="120"/>
      <c r="RR59" s="120"/>
      <c r="RS59" s="120"/>
      <c r="RT59" s="120"/>
      <c r="RU59" s="120"/>
      <c r="RV59" s="120"/>
      <c r="RW59" s="120"/>
      <c r="RX59" s="120"/>
      <c r="RY59" s="120"/>
      <c r="RZ59" s="120"/>
      <c r="SA59" s="120"/>
      <c r="SB59" s="120"/>
      <c r="SC59" s="120"/>
      <c r="SD59" s="120"/>
      <c r="SE59" s="120"/>
      <c r="SF59" s="120"/>
      <c r="SG59" s="120"/>
      <c r="SH59" s="120"/>
      <c r="SI59" s="120"/>
      <c r="SJ59" s="120"/>
      <c r="SK59" s="120"/>
      <c r="SL59" s="120"/>
      <c r="SM59" s="120"/>
      <c r="SN59" s="120"/>
      <c r="SO59" s="120"/>
      <c r="SP59" s="120"/>
      <c r="SQ59" s="120"/>
      <c r="SR59" s="120"/>
      <c r="SS59" s="120"/>
      <c r="ST59" s="120"/>
      <c r="SU59" s="120"/>
      <c r="SV59" s="120"/>
      <c r="SW59" s="120"/>
      <c r="SX59" s="120"/>
      <c r="SY59" s="120"/>
      <c r="SZ59" s="120"/>
      <c r="TA59" s="120"/>
      <c r="TB59" s="120"/>
      <c r="TC59" s="120"/>
      <c r="TD59" s="120"/>
      <c r="TE59" s="120"/>
      <c r="TF59" s="120"/>
      <c r="TG59" s="120"/>
      <c r="TH59" s="120"/>
      <c r="TI59" s="120"/>
      <c r="TJ59" s="120"/>
      <c r="TK59" s="120"/>
      <c r="TL59" s="120"/>
      <c r="TM59" s="120"/>
      <c r="TN59" s="120"/>
      <c r="TO59" s="120"/>
      <c r="TP59" s="120"/>
      <c r="TQ59" s="120"/>
      <c r="TR59" s="120"/>
      <c r="TS59" s="120"/>
      <c r="TT59" s="120"/>
      <c r="TU59" s="120"/>
      <c r="TV59" s="120"/>
      <c r="TW59" s="120"/>
      <c r="TX59" s="120"/>
      <c r="TY59" s="120"/>
      <c r="TZ59" s="120"/>
      <c r="UA59" s="120"/>
      <c r="UB59" s="120"/>
      <c r="UC59" s="120"/>
      <c r="UD59" s="120"/>
      <c r="UE59" s="120"/>
      <c r="UF59" s="120"/>
      <c r="UG59" s="120"/>
      <c r="UH59" s="120"/>
      <c r="UI59" s="120"/>
      <c r="UJ59" s="120"/>
      <c r="UK59" s="120"/>
      <c r="UL59" s="120"/>
      <c r="UM59" s="120"/>
      <c r="UN59" s="120"/>
      <c r="UO59" s="120"/>
      <c r="UP59" s="120"/>
      <c r="UQ59" s="120"/>
      <c r="UR59" s="120"/>
      <c r="US59" s="120"/>
      <c r="UT59" s="120"/>
      <c r="UU59" s="120"/>
      <c r="UV59" s="120"/>
      <c r="UW59" s="120"/>
      <c r="UX59" s="120"/>
      <c r="UY59" s="120"/>
      <c r="UZ59" s="120"/>
      <c r="VA59" s="120"/>
      <c r="VB59" s="120"/>
      <c r="VC59" s="120"/>
      <c r="VD59" s="120"/>
      <c r="VE59" s="120"/>
      <c r="VF59" s="120"/>
      <c r="VG59" s="120"/>
      <c r="VH59" s="120"/>
      <c r="VI59" s="120"/>
      <c r="VJ59" s="120"/>
      <c r="VK59" s="120"/>
      <c r="VL59" s="120"/>
      <c r="VM59" s="120"/>
      <c r="VN59" s="120"/>
      <c r="VO59" s="120"/>
      <c r="VP59" s="120"/>
      <c r="VQ59" s="120"/>
      <c r="VR59" s="120"/>
      <c r="VS59" s="120"/>
      <c r="VT59" s="120"/>
      <c r="VU59" s="120"/>
      <c r="VV59" s="120"/>
      <c r="VW59" s="120"/>
      <c r="VX59" s="120"/>
      <c r="VY59" s="120"/>
      <c r="VZ59" s="120"/>
      <c r="WA59" s="120"/>
      <c r="WB59" s="120"/>
      <c r="WC59" s="120"/>
      <c r="WD59" s="120"/>
      <c r="WE59" s="120"/>
      <c r="WF59" s="120"/>
      <c r="WG59" s="120"/>
      <c r="WH59" s="120"/>
      <c r="WI59" s="120"/>
      <c r="WJ59" s="120"/>
      <c r="WK59" s="120"/>
      <c r="WL59" s="120"/>
      <c r="WM59" s="120"/>
      <c r="WN59" s="120"/>
      <c r="WO59" s="120"/>
      <c r="WP59" s="120"/>
      <c r="WQ59" s="120"/>
      <c r="WR59" s="120"/>
      <c r="WS59" s="120"/>
      <c r="WT59" s="120"/>
      <c r="WU59" s="120"/>
      <c r="WV59" s="120"/>
      <c r="WW59" s="120"/>
      <c r="WX59" s="120"/>
      <c r="WY59" s="120"/>
      <c r="WZ59" s="120"/>
      <c r="XA59" s="120"/>
      <c r="XB59" s="120"/>
      <c r="XC59" s="120"/>
      <c r="XD59" s="120"/>
      <c r="XE59" s="120"/>
      <c r="XF59" s="120"/>
      <c r="XG59" s="120"/>
      <c r="XH59" s="120"/>
      <c r="XI59" s="120"/>
      <c r="XJ59" s="120"/>
      <c r="XK59" s="120"/>
      <c r="XL59" s="120"/>
      <c r="XM59" s="120"/>
      <c r="XN59" s="120"/>
      <c r="XO59" s="120"/>
      <c r="XP59" s="120"/>
      <c r="XQ59" s="120"/>
      <c r="XR59" s="120"/>
      <c r="XS59" s="120"/>
      <c r="XT59" s="120"/>
      <c r="XU59" s="120"/>
      <c r="XV59" s="120"/>
      <c r="XW59" s="120"/>
      <c r="XX59" s="120"/>
      <c r="XY59" s="120"/>
      <c r="XZ59" s="120"/>
      <c r="YA59" s="120"/>
      <c r="YB59" s="120"/>
      <c r="YC59" s="120"/>
      <c r="YD59" s="120"/>
      <c r="YE59" s="120"/>
      <c r="YF59" s="120"/>
      <c r="YG59" s="120"/>
      <c r="YH59" s="120"/>
      <c r="YI59" s="120"/>
      <c r="YJ59" s="120"/>
      <c r="YK59" s="120"/>
      <c r="YL59" s="120"/>
      <c r="YM59" s="120"/>
      <c r="YN59" s="120"/>
      <c r="YO59" s="120"/>
      <c r="YP59" s="120"/>
      <c r="YQ59" s="120"/>
      <c r="YR59" s="120"/>
      <c r="YS59" s="120"/>
      <c r="YT59" s="120"/>
      <c r="YU59" s="120"/>
      <c r="YV59" s="120"/>
      <c r="YW59" s="120"/>
      <c r="YX59" s="120"/>
      <c r="YY59" s="120"/>
      <c r="YZ59" s="120"/>
      <c r="ZA59" s="120"/>
      <c r="ZB59" s="120"/>
      <c r="ZC59" s="120"/>
      <c r="ZD59" s="120"/>
      <c r="ZE59" s="120"/>
      <c r="ZF59" s="120"/>
      <c r="ZG59" s="120"/>
      <c r="ZH59" s="120"/>
      <c r="ZI59" s="120"/>
      <c r="ZJ59" s="120"/>
      <c r="ZK59" s="120"/>
      <c r="ZL59" s="120"/>
      <c r="ZM59" s="120"/>
      <c r="ZN59" s="120"/>
      <c r="ZO59" s="120"/>
      <c r="ZP59" s="120"/>
      <c r="ZQ59" s="120"/>
      <c r="ZR59" s="120"/>
      <c r="ZS59" s="120"/>
      <c r="ZT59" s="120"/>
      <c r="ZU59" s="120"/>
      <c r="ZV59" s="120"/>
      <c r="ZW59" s="120"/>
      <c r="ZX59" s="120"/>
      <c r="ZY59" s="120"/>
      <c r="ZZ59" s="120"/>
      <c r="AAA59" s="120"/>
      <c r="AAB59" s="120"/>
      <c r="AAC59" s="120"/>
      <c r="AAD59" s="120"/>
      <c r="AAE59" s="120"/>
      <c r="AAF59" s="120"/>
      <c r="AAG59" s="120"/>
      <c r="AAH59" s="120"/>
      <c r="AAI59" s="120"/>
      <c r="AAJ59" s="120"/>
      <c r="AAK59" s="120"/>
      <c r="AAL59" s="120"/>
      <c r="AAM59" s="120"/>
      <c r="AAN59" s="120"/>
      <c r="AAO59" s="120"/>
      <c r="AAP59" s="120"/>
      <c r="AAQ59" s="120"/>
      <c r="AAR59" s="120"/>
      <c r="AAS59" s="120"/>
      <c r="AAT59" s="120"/>
      <c r="AAU59" s="120"/>
      <c r="AAV59" s="120"/>
      <c r="AAW59" s="120"/>
      <c r="AAX59" s="120"/>
      <c r="AAY59" s="120"/>
      <c r="AAZ59" s="120"/>
      <c r="ABA59" s="120"/>
      <c r="ABB59" s="120"/>
      <c r="ABC59" s="120"/>
      <c r="ABD59" s="120"/>
      <c r="ABE59" s="120"/>
      <c r="ABF59" s="120"/>
      <c r="ABG59" s="120"/>
      <c r="ABH59" s="120"/>
      <c r="ABI59" s="120"/>
      <c r="ABJ59" s="120"/>
      <c r="ABK59" s="120"/>
      <c r="ABL59" s="120"/>
      <c r="ABM59" s="120"/>
      <c r="ABN59" s="120"/>
      <c r="ABO59" s="120"/>
      <c r="ABP59" s="120"/>
      <c r="ABQ59" s="120"/>
      <c r="ABR59" s="120"/>
      <c r="ABS59" s="120"/>
      <c r="ABT59" s="120"/>
      <c r="ABU59" s="120"/>
      <c r="ABV59" s="120"/>
      <c r="ABW59" s="120"/>
      <c r="ABX59" s="120"/>
      <c r="ABY59" s="120"/>
      <c r="ABZ59" s="120"/>
      <c r="ACA59" s="120"/>
      <c r="ACB59" s="120"/>
      <c r="ACC59" s="120"/>
      <c r="ACD59" s="120"/>
      <c r="ACE59" s="120"/>
      <c r="ACF59" s="120"/>
      <c r="ACG59" s="120"/>
      <c r="ACH59" s="120"/>
      <c r="ACI59" s="120"/>
      <c r="ACJ59" s="120"/>
      <c r="ACK59" s="120"/>
      <c r="ACL59" s="120"/>
      <c r="ACM59" s="120"/>
      <c r="ACN59" s="120"/>
      <c r="ACO59" s="120"/>
      <c r="ACP59" s="120"/>
      <c r="ACQ59" s="120"/>
      <c r="ACR59" s="120"/>
      <c r="ACS59" s="120"/>
      <c r="ACT59" s="120"/>
      <c r="ACU59" s="120"/>
      <c r="ACV59" s="120"/>
      <c r="ACW59" s="120"/>
      <c r="ACX59" s="120"/>
      <c r="ACY59" s="120"/>
      <c r="ACZ59" s="120"/>
      <c r="ADA59" s="120"/>
      <c r="ADB59" s="120"/>
      <c r="ADC59" s="120"/>
      <c r="ADD59" s="120"/>
      <c r="ADE59" s="120"/>
      <c r="ADF59" s="120"/>
      <c r="ADG59" s="120"/>
      <c r="ADH59" s="120"/>
      <c r="ADI59" s="120"/>
      <c r="ADJ59" s="120"/>
      <c r="ADK59" s="120"/>
      <c r="ADL59" s="120"/>
      <c r="ADM59" s="120"/>
      <c r="ADN59" s="120"/>
      <c r="ADO59" s="120"/>
      <c r="ADP59" s="120"/>
      <c r="ADQ59" s="120"/>
      <c r="ADR59" s="120"/>
      <c r="ADS59" s="120"/>
      <c r="ADT59" s="120"/>
      <c r="ADU59" s="120"/>
      <c r="ADV59" s="120"/>
      <c r="ADW59" s="120"/>
      <c r="ADX59" s="120"/>
      <c r="ADY59" s="120"/>
      <c r="ADZ59" s="120"/>
      <c r="AEA59" s="120"/>
      <c r="AEB59" s="120"/>
      <c r="AEC59" s="120"/>
      <c r="AED59" s="120"/>
      <c r="AEE59" s="120"/>
      <c r="AEF59" s="120"/>
      <c r="AEG59" s="120"/>
      <c r="AEH59" s="120"/>
      <c r="AEI59" s="120"/>
      <c r="AEJ59" s="120"/>
      <c r="AEK59" s="120"/>
      <c r="AEL59" s="120"/>
      <c r="AEM59" s="120"/>
      <c r="AEN59" s="120"/>
      <c r="AEO59" s="120"/>
      <c r="AEP59" s="120"/>
      <c r="AEQ59" s="120"/>
      <c r="AER59" s="120"/>
      <c r="AES59" s="120"/>
      <c r="AET59" s="120"/>
      <c r="AEU59" s="120"/>
      <c r="AEV59" s="120"/>
      <c r="AEW59" s="120"/>
      <c r="AEX59" s="120"/>
      <c r="AEY59" s="120"/>
      <c r="AEZ59" s="120"/>
      <c r="AFA59" s="120"/>
      <c r="AFB59" s="120"/>
      <c r="AFC59" s="120"/>
      <c r="AFD59" s="120"/>
      <c r="AFE59" s="120"/>
      <c r="AFF59" s="120"/>
      <c r="AFG59" s="120"/>
      <c r="AFH59" s="120"/>
      <c r="AFI59" s="120"/>
      <c r="AFJ59" s="120"/>
      <c r="AFK59" s="120"/>
      <c r="AFL59" s="120"/>
      <c r="AFM59" s="120"/>
      <c r="AFN59" s="120"/>
      <c r="AFO59" s="120"/>
      <c r="AFP59" s="120"/>
      <c r="AFQ59" s="120"/>
      <c r="AFR59" s="120"/>
      <c r="AFS59" s="120"/>
      <c r="AFT59" s="120"/>
      <c r="AFU59" s="120"/>
      <c r="AFV59" s="120"/>
      <c r="AFW59" s="120"/>
      <c r="AFX59" s="120"/>
      <c r="AFY59" s="120"/>
      <c r="AFZ59" s="120"/>
      <c r="AGA59" s="120"/>
      <c r="AGB59" s="120"/>
      <c r="AGC59" s="120"/>
      <c r="AGD59" s="120"/>
      <c r="AGE59" s="120"/>
      <c r="AGF59" s="120"/>
      <c r="AGG59" s="120"/>
      <c r="AGH59" s="120"/>
      <c r="AGI59" s="120"/>
      <c r="AGJ59" s="120"/>
      <c r="AGK59" s="120"/>
      <c r="AGL59" s="120"/>
      <c r="AGM59" s="120"/>
      <c r="AGN59" s="120"/>
      <c r="AGO59" s="120"/>
      <c r="AGP59" s="120"/>
      <c r="AGQ59" s="120"/>
      <c r="AGR59" s="120"/>
      <c r="AGS59" s="120"/>
      <c r="AGT59" s="120"/>
      <c r="AGU59" s="120"/>
      <c r="AGV59" s="120"/>
      <c r="AGW59" s="120"/>
      <c r="AGX59" s="120"/>
      <c r="AGY59" s="120"/>
      <c r="AGZ59" s="120"/>
      <c r="AHA59" s="120"/>
      <c r="AHB59" s="120"/>
      <c r="AHC59" s="120"/>
      <c r="AHD59" s="120"/>
      <c r="AHE59" s="120"/>
      <c r="AHF59" s="120"/>
      <c r="AHG59" s="120"/>
      <c r="AHH59" s="120"/>
      <c r="AHI59" s="120"/>
      <c r="AHJ59" s="120"/>
      <c r="AHK59" s="120"/>
      <c r="AHL59" s="120"/>
      <c r="AHM59" s="120"/>
      <c r="AHN59" s="120"/>
      <c r="AHO59" s="120"/>
      <c r="AHP59" s="120"/>
      <c r="AHQ59" s="120"/>
      <c r="AHR59" s="120"/>
      <c r="AHS59" s="120"/>
      <c r="AHT59" s="120"/>
      <c r="AHU59" s="120"/>
      <c r="AHV59" s="120"/>
      <c r="AHW59" s="120"/>
      <c r="AHX59" s="120"/>
      <c r="AHY59" s="120"/>
      <c r="AHZ59" s="120"/>
      <c r="AIA59" s="120"/>
      <c r="AIB59" s="120"/>
      <c r="AIC59" s="120"/>
      <c r="AID59" s="120"/>
      <c r="AIE59" s="120"/>
      <c r="AIF59" s="120"/>
      <c r="AIG59" s="120"/>
      <c r="AIH59" s="120"/>
      <c r="AII59" s="120"/>
      <c r="AIJ59" s="120"/>
      <c r="AIK59" s="120"/>
      <c r="AIL59" s="120"/>
      <c r="AIM59" s="120"/>
      <c r="AIN59" s="120"/>
      <c r="AIO59" s="120"/>
      <c r="AIP59" s="120"/>
      <c r="AIQ59" s="120"/>
      <c r="AIR59" s="120"/>
      <c r="AIS59" s="120"/>
      <c r="AIT59" s="120"/>
      <c r="AIU59" s="120"/>
      <c r="AIV59" s="120"/>
      <c r="AIW59" s="120"/>
      <c r="AIX59" s="120"/>
      <c r="AIY59" s="120"/>
      <c r="AIZ59" s="120"/>
      <c r="AJA59" s="120"/>
      <c r="AJB59" s="120"/>
      <c r="AJC59" s="120"/>
      <c r="AJD59" s="120"/>
      <c r="AJE59" s="120"/>
      <c r="AJF59" s="120"/>
      <c r="AJG59" s="120"/>
      <c r="AJH59" s="120"/>
      <c r="AJI59" s="120"/>
      <c r="AJJ59" s="120"/>
      <c r="AJK59" s="120"/>
      <c r="AJL59" s="120"/>
      <c r="AJM59" s="120"/>
      <c r="AJN59" s="120"/>
      <c r="AJO59" s="120"/>
      <c r="AJP59" s="120"/>
      <c r="AJQ59" s="120"/>
      <c r="AJR59" s="120"/>
      <c r="AJS59" s="120"/>
      <c r="AJT59" s="120"/>
      <c r="AJU59" s="120"/>
      <c r="AJV59" s="120"/>
      <c r="AJW59" s="120"/>
      <c r="AJX59" s="120"/>
      <c r="AJY59" s="120"/>
      <c r="AJZ59" s="120"/>
      <c r="AKA59" s="120"/>
      <c r="AKB59" s="120"/>
      <c r="AKC59" s="120"/>
      <c r="AKD59" s="120"/>
      <c r="AKE59" s="120"/>
      <c r="AKF59" s="120"/>
      <c r="AKG59" s="120"/>
      <c r="AKH59" s="120"/>
      <c r="AKI59" s="120"/>
      <c r="AKJ59" s="120"/>
      <c r="AKK59" s="120"/>
      <c r="AKL59" s="120"/>
      <c r="AKM59" s="120"/>
      <c r="AKN59" s="120"/>
      <c r="AKO59" s="120"/>
      <c r="AKP59" s="120"/>
      <c r="AKQ59" s="120"/>
      <c r="AKR59" s="120"/>
      <c r="AKS59" s="120"/>
      <c r="AKT59" s="120"/>
      <c r="AKU59" s="120"/>
      <c r="AKV59" s="120"/>
      <c r="AKW59" s="120"/>
      <c r="AKX59" s="120"/>
      <c r="AKY59" s="120"/>
      <c r="AKZ59" s="120"/>
      <c r="ALA59" s="120"/>
      <c r="ALB59" s="120"/>
      <c r="ALC59" s="120"/>
      <c r="ALD59" s="120"/>
      <c r="ALE59" s="120"/>
      <c r="ALF59" s="120"/>
      <c r="ALG59" s="120"/>
      <c r="ALH59" s="120"/>
      <c r="ALI59" s="120"/>
      <c r="ALJ59" s="120"/>
      <c r="ALK59" s="120"/>
      <c r="ALL59" s="120"/>
      <c r="ALM59" s="120"/>
      <c r="ALN59" s="120"/>
      <c r="ALO59" s="120"/>
      <c r="ALP59" s="120"/>
      <c r="ALQ59" s="120"/>
      <c r="ALR59" s="120"/>
      <c r="ALS59" s="120"/>
      <c r="ALT59" s="120"/>
      <c r="ALU59" s="120"/>
      <c r="ALV59" s="120"/>
      <c r="ALW59" s="120"/>
      <c r="ALX59" s="120"/>
      <c r="ALY59" s="120"/>
      <c r="ALZ59" s="120"/>
      <c r="AMA59" s="120"/>
      <c r="AMB59" s="120"/>
      <c r="AMC59" s="120"/>
      <c r="AMD59" s="120"/>
      <c r="AME59" s="120"/>
      <c r="AMF59" s="120"/>
      <c r="AMG59" s="120"/>
      <c r="AMH59" s="120"/>
      <c r="AMI59" s="120"/>
      <c r="AMJ59" s="120"/>
    </row>
    <row r="60" spans="1:1024" s="23" customFormat="1" ht="20.25" thickTop="1" x14ac:dyDescent="0.2">
      <c r="A60" s="21"/>
      <c r="B60" s="21"/>
      <c r="C60" s="21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</row>
    <row r="61" spans="1:1024" ht="25.5" customHeight="1" thickBot="1" x14ac:dyDescent="0.25">
      <c r="A61" s="130" t="s">
        <v>40</v>
      </c>
      <c r="B61" s="130"/>
      <c r="C61" s="130"/>
      <c r="D61" s="131">
        <f>SUM(D34+D59)</f>
        <v>1163630.4100000001</v>
      </c>
      <c r="E61" s="131"/>
      <c r="F61" s="129"/>
      <c r="G61" s="129"/>
      <c r="H61" s="29"/>
      <c r="I61" s="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</row>
    <row r="62" spans="1:1024" ht="20.25" thickTop="1" x14ac:dyDescent="0.2">
      <c r="M62" s="30"/>
      <c r="N62" s="30"/>
      <c r="O62" s="30"/>
      <c r="P62" s="30"/>
      <c r="Q62" s="30"/>
      <c r="R62" s="30"/>
      <c r="S62" s="30"/>
      <c r="T62" s="30"/>
      <c r="U62" s="30"/>
    </row>
    <row r="63" spans="1:1024" ht="19.5" x14ac:dyDescent="0.2">
      <c r="M63" s="30"/>
      <c r="N63" s="30"/>
      <c r="O63" s="30"/>
      <c r="P63" s="30"/>
      <c r="Q63" s="30"/>
      <c r="R63" s="30"/>
      <c r="S63" s="30"/>
      <c r="T63" s="30"/>
      <c r="U63" s="30"/>
    </row>
    <row r="64" spans="1:1024" ht="19.5" x14ac:dyDescent="0.2">
      <c r="M64" s="30"/>
      <c r="N64" s="30"/>
      <c r="O64" s="30"/>
      <c r="P64" s="30"/>
      <c r="Q64" s="30"/>
      <c r="R64" s="30"/>
      <c r="S64" s="30"/>
      <c r="T64" s="30"/>
      <c r="U64" s="30"/>
    </row>
  </sheetData>
  <mergeCells count="49">
    <mergeCell ref="F4:F5"/>
    <mergeCell ref="A1:O1"/>
    <mergeCell ref="D2:G2"/>
    <mergeCell ref="J2:L2"/>
    <mergeCell ref="S2:V2"/>
    <mergeCell ref="D3:F3"/>
    <mergeCell ref="G3:I3"/>
    <mergeCell ref="J3:L3"/>
    <mergeCell ref="M3:O3"/>
    <mergeCell ref="P3:R3"/>
    <mergeCell ref="S3:U3"/>
    <mergeCell ref="A4:A5"/>
    <mergeCell ref="B4:B5"/>
    <mergeCell ref="C4:C5"/>
    <mergeCell ref="D4:D5"/>
    <mergeCell ref="E4:E5"/>
    <mergeCell ref="A32:C32"/>
    <mergeCell ref="A33:C33"/>
    <mergeCell ref="A34:C34"/>
    <mergeCell ref="D34:E34"/>
    <mergeCell ref="F34:G34"/>
    <mergeCell ref="M34:O34"/>
    <mergeCell ref="P34:R34"/>
    <mergeCell ref="S34:U34"/>
    <mergeCell ref="A36:C36"/>
    <mergeCell ref="A56:C56"/>
    <mergeCell ref="J34:L34"/>
    <mergeCell ref="P57:R57"/>
    <mergeCell ref="S57:U57"/>
    <mergeCell ref="A58:C58"/>
    <mergeCell ref="A59:C59"/>
    <mergeCell ref="D59:E59"/>
    <mergeCell ref="F59:G59"/>
    <mergeCell ref="J59:L59"/>
    <mergeCell ref="M59:O59"/>
    <mergeCell ref="P59:R59"/>
    <mergeCell ref="S59:U59"/>
    <mergeCell ref="A57:C57"/>
    <mergeCell ref="D57:E57"/>
    <mergeCell ref="F57:G57"/>
    <mergeCell ref="J57:L57"/>
    <mergeCell ref="M57:O57"/>
    <mergeCell ref="S61:U61"/>
    <mergeCell ref="A61:C61"/>
    <mergeCell ref="D61:E61"/>
    <mergeCell ref="F61:G61"/>
    <mergeCell ref="J61:L61"/>
    <mergeCell ref="M61:O61"/>
    <mergeCell ref="P61:R61"/>
  </mergeCells>
  <printOptions horizontalCentered="1"/>
  <pageMargins left="0.51181102362204722" right="0.27559055118110237" top="0.78740157480314965" bottom="0.62992125984251968" header="0.39370078740157483" footer="0.23622047244094491"/>
  <pageSetup paperSize="8" scale="40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4"/>
  <sheetViews>
    <sheetView tabSelected="1" workbookViewId="0">
      <pane ySplit="6" topLeftCell="A97" activePane="bottomLeft" state="frozen"/>
      <selection pane="bottomLeft" activeCell="G62" sqref="G62"/>
    </sheetView>
  </sheetViews>
  <sheetFormatPr defaultRowHeight="14.25" x14ac:dyDescent="0.2"/>
  <cols>
    <col min="1" max="1" width="9.875" customWidth="1"/>
    <col min="2" max="2" width="9.375" customWidth="1"/>
    <col min="3" max="3" width="43.25" customWidth="1"/>
    <col min="4" max="4" width="19.75" customWidth="1"/>
    <col min="5" max="6" width="16.5" customWidth="1"/>
    <col min="7" max="7" width="25" customWidth="1"/>
    <col min="8" max="8" width="13.125" customWidth="1"/>
    <col min="9" max="9" width="11.5" customWidth="1"/>
    <col min="10" max="11" width="9" customWidth="1"/>
    <col min="12" max="12" width="13.125" customWidth="1"/>
    <col min="13" max="13" width="9" customWidth="1"/>
  </cols>
  <sheetData>
    <row r="1" spans="1:13" x14ac:dyDescent="0.2">
      <c r="A1" s="160" t="s">
        <v>160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31"/>
    </row>
    <row r="2" spans="1:13" x14ac:dyDescent="0.2">
      <c r="A2" s="32"/>
      <c r="B2" s="33"/>
      <c r="C2" s="34"/>
      <c r="D2" s="35"/>
      <c r="E2" s="31"/>
      <c r="F2" s="31"/>
      <c r="G2" s="31"/>
      <c r="H2" s="31"/>
      <c r="I2" s="31"/>
      <c r="J2" s="33"/>
      <c r="K2" s="36"/>
      <c r="L2" s="31"/>
      <c r="M2" s="31"/>
    </row>
    <row r="3" spans="1:13" x14ac:dyDescent="0.2">
      <c r="A3" s="161" t="s">
        <v>41</v>
      </c>
      <c r="B3" s="161"/>
      <c r="C3" s="161"/>
      <c r="D3" s="161"/>
      <c r="E3" s="162" t="s">
        <v>42</v>
      </c>
      <c r="F3" s="162"/>
      <c r="G3" s="162"/>
      <c r="H3" s="162"/>
      <c r="I3" s="162"/>
      <c r="J3" s="162"/>
      <c r="K3" s="162"/>
      <c r="L3" s="162"/>
      <c r="M3" s="31"/>
    </row>
    <row r="4" spans="1:13" ht="14.25" customHeight="1" x14ac:dyDescent="0.2">
      <c r="A4" s="163" t="s">
        <v>43</v>
      </c>
      <c r="B4" s="164" t="s">
        <v>44</v>
      </c>
      <c r="C4" s="164" t="s">
        <v>45</v>
      </c>
      <c r="D4" s="162" t="s">
        <v>46</v>
      </c>
      <c r="E4" s="165" t="s">
        <v>47</v>
      </c>
      <c r="F4" s="102"/>
      <c r="G4" s="166" t="s">
        <v>48</v>
      </c>
      <c r="H4" s="165" t="s">
        <v>49</v>
      </c>
      <c r="I4" s="169" t="s">
        <v>50</v>
      </c>
      <c r="J4" s="161" t="s">
        <v>51</v>
      </c>
      <c r="K4" s="161"/>
      <c r="L4" s="161"/>
      <c r="M4" s="31"/>
    </row>
    <row r="5" spans="1:13" ht="38.25" x14ac:dyDescent="0.2">
      <c r="A5" s="163"/>
      <c r="B5" s="164"/>
      <c r="C5" s="164"/>
      <c r="D5" s="162"/>
      <c r="E5" s="165"/>
      <c r="F5" s="103" t="s">
        <v>148</v>
      </c>
      <c r="G5" s="167"/>
      <c r="H5" s="165"/>
      <c r="I5" s="169"/>
      <c r="J5" s="161"/>
      <c r="K5" s="161"/>
      <c r="L5" s="161"/>
      <c r="M5" s="31"/>
    </row>
    <row r="6" spans="1:13" x14ac:dyDescent="0.2">
      <c r="A6" s="163"/>
      <c r="B6" s="164"/>
      <c r="C6" s="164"/>
      <c r="D6" s="162"/>
      <c r="E6" s="165"/>
      <c r="F6" s="104"/>
      <c r="G6" s="168"/>
      <c r="H6" s="165"/>
      <c r="I6" s="169"/>
      <c r="J6" s="37"/>
      <c r="K6" s="38" t="s">
        <v>52</v>
      </c>
      <c r="L6" s="37" t="s">
        <v>53</v>
      </c>
      <c r="M6" s="31"/>
    </row>
    <row r="7" spans="1:13" ht="38.25" x14ac:dyDescent="0.25">
      <c r="A7">
        <v>204600</v>
      </c>
      <c r="B7">
        <v>0</v>
      </c>
      <c r="C7" s="39" t="s">
        <v>54</v>
      </c>
      <c r="D7" s="124">
        <v>20000</v>
      </c>
      <c r="E7">
        <v>0</v>
      </c>
      <c r="F7">
        <v>0</v>
      </c>
      <c r="G7" s="42"/>
      <c r="H7" s="43"/>
      <c r="I7" s="101">
        <v>16000</v>
      </c>
      <c r="J7" s="44"/>
      <c r="K7" s="45" t="s">
        <v>161</v>
      </c>
      <c r="L7" s="46">
        <v>4000</v>
      </c>
      <c r="M7" s="34" t="s">
        <v>55</v>
      </c>
    </row>
    <row r="8" spans="1:13" ht="38.25" x14ac:dyDescent="0.25">
      <c r="A8">
        <v>204601</v>
      </c>
      <c r="B8">
        <v>0</v>
      </c>
      <c r="C8" s="39" t="s">
        <v>56</v>
      </c>
      <c r="D8" s="124">
        <v>1000</v>
      </c>
      <c r="E8">
        <v>0</v>
      </c>
      <c r="F8">
        <v>0</v>
      </c>
      <c r="G8" s="47"/>
      <c r="H8" s="43"/>
      <c r="I8" s="101">
        <v>1000</v>
      </c>
      <c r="J8" s="44"/>
      <c r="K8" s="45"/>
      <c r="L8" s="46"/>
      <c r="M8" s="34" t="s">
        <v>55</v>
      </c>
    </row>
    <row r="9" spans="1:13" ht="38.25" x14ac:dyDescent="0.25">
      <c r="A9">
        <v>204630</v>
      </c>
      <c r="B9">
        <v>0</v>
      </c>
      <c r="C9" s="39" t="s">
        <v>57</v>
      </c>
      <c r="D9" s="124">
        <v>30000</v>
      </c>
      <c r="E9">
        <v>0</v>
      </c>
      <c r="F9">
        <v>0</v>
      </c>
      <c r="G9" s="31"/>
      <c r="H9" s="48"/>
      <c r="I9" s="101">
        <v>30000</v>
      </c>
      <c r="J9" s="37"/>
      <c r="K9" s="38"/>
      <c r="L9" s="46"/>
      <c r="M9" s="34" t="s">
        <v>55</v>
      </c>
    </row>
    <row r="10" spans="1:13" ht="38.25" x14ac:dyDescent="0.25">
      <c r="A10">
        <v>205090</v>
      </c>
      <c r="B10">
        <v>0</v>
      </c>
      <c r="C10" s="39" t="s">
        <v>58</v>
      </c>
      <c r="D10" s="124">
        <v>48150</v>
      </c>
      <c r="E10" s="100">
        <v>3150</v>
      </c>
      <c r="F10" s="100">
        <v>0</v>
      </c>
      <c r="G10" s="49"/>
      <c r="H10" s="42"/>
      <c r="I10" s="101">
        <v>45000</v>
      </c>
      <c r="J10" s="37"/>
      <c r="K10" s="38"/>
      <c r="L10" s="46"/>
      <c r="M10" s="34" t="s">
        <v>55</v>
      </c>
    </row>
    <row r="11" spans="1:13" ht="29.25" x14ac:dyDescent="0.25">
      <c r="A11">
        <v>205091</v>
      </c>
      <c r="B11">
        <v>0</v>
      </c>
      <c r="C11" s="39" t="s">
        <v>118</v>
      </c>
      <c r="D11" s="124">
        <v>300000</v>
      </c>
      <c r="E11">
        <v>0</v>
      </c>
      <c r="F11">
        <v>0</v>
      </c>
      <c r="G11" s="50"/>
      <c r="H11" s="51"/>
      <c r="I11" s="101">
        <v>300000</v>
      </c>
      <c r="J11" s="37"/>
      <c r="K11" s="38"/>
      <c r="L11" s="46"/>
      <c r="M11" s="34"/>
    </row>
    <row r="12" spans="1:13" ht="38.25" x14ac:dyDescent="0.25">
      <c r="A12">
        <v>207720</v>
      </c>
      <c r="B12">
        <v>0</v>
      </c>
      <c r="C12" s="39" t="s">
        <v>59</v>
      </c>
      <c r="D12" s="124">
        <v>20000</v>
      </c>
      <c r="E12">
        <v>0</v>
      </c>
      <c r="F12">
        <v>0</v>
      </c>
      <c r="G12" s="50"/>
      <c r="H12" s="51"/>
      <c r="I12" s="101">
        <v>20000</v>
      </c>
      <c r="J12" s="37"/>
      <c r="K12" s="38"/>
      <c r="L12" s="46"/>
      <c r="M12" s="34" t="s">
        <v>55</v>
      </c>
    </row>
    <row r="13" spans="1:13" ht="29.25" x14ac:dyDescent="0.25">
      <c r="A13">
        <v>207730</v>
      </c>
      <c r="B13">
        <v>0</v>
      </c>
      <c r="C13" s="39" t="s">
        <v>60</v>
      </c>
      <c r="D13" s="124">
        <v>10000</v>
      </c>
      <c r="E13">
        <v>0</v>
      </c>
      <c r="F13">
        <v>0</v>
      </c>
      <c r="G13" s="50"/>
      <c r="H13" s="51"/>
      <c r="I13" s="101">
        <v>10000</v>
      </c>
      <c r="J13" s="37"/>
      <c r="K13" s="38"/>
      <c r="L13" s="46"/>
      <c r="M13" s="34"/>
    </row>
    <row r="14" spans="1:13" ht="28.5" x14ac:dyDescent="0.2">
      <c r="A14">
        <v>212511</v>
      </c>
      <c r="B14">
        <v>0</v>
      </c>
      <c r="C14" s="39" t="s">
        <v>61</v>
      </c>
      <c r="D14" s="124">
        <v>146461.79</v>
      </c>
      <c r="E14">
        <v>0</v>
      </c>
      <c r="F14">
        <v>0</v>
      </c>
      <c r="G14" s="100">
        <v>146461.79</v>
      </c>
      <c r="H14" s="51"/>
      <c r="I14" s="51"/>
      <c r="J14" s="37"/>
      <c r="K14" s="38"/>
      <c r="L14" s="46"/>
      <c r="M14" s="34"/>
    </row>
    <row r="15" spans="1:13" ht="57.75" x14ac:dyDescent="0.25">
      <c r="A15">
        <v>212529</v>
      </c>
      <c r="B15">
        <v>0</v>
      </c>
      <c r="C15" s="39" t="s">
        <v>119</v>
      </c>
      <c r="D15" s="124">
        <v>200000</v>
      </c>
      <c r="E15">
        <v>0</v>
      </c>
      <c r="F15">
        <v>0</v>
      </c>
      <c r="G15" s="50"/>
      <c r="H15" s="51"/>
      <c r="I15" s="101">
        <v>200000</v>
      </c>
      <c r="J15" s="37"/>
      <c r="K15" s="38"/>
      <c r="L15" s="46"/>
      <c r="M15" s="34"/>
    </row>
    <row r="16" spans="1:13" ht="38.25" x14ac:dyDescent="0.25">
      <c r="A16">
        <v>212551</v>
      </c>
      <c r="B16">
        <v>0</v>
      </c>
      <c r="C16" s="39" t="s">
        <v>62</v>
      </c>
      <c r="D16" s="124">
        <v>150000</v>
      </c>
      <c r="E16">
        <v>0</v>
      </c>
      <c r="F16">
        <v>0</v>
      </c>
      <c r="G16" s="50"/>
      <c r="H16" s="51"/>
      <c r="I16" s="101">
        <v>150000</v>
      </c>
      <c r="J16" s="37"/>
      <c r="K16" s="38"/>
      <c r="L16" s="52"/>
      <c r="M16" s="34" t="s">
        <v>55</v>
      </c>
    </row>
    <row r="17" spans="1:13" ht="28.5" x14ac:dyDescent="0.2">
      <c r="A17">
        <v>212558</v>
      </c>
      <c r="B17">
        <v>5</v>
      </c>
      <c r="C17" s="39" t="s">
        <v>64</v>
      </c>
      <c r="D17" s="124">
        <v>17871.509999999998</v>
      </c>
      <c r="E17" s="100">
        <v>17871.509999999998</v>
      </c>
      <c r="F17">
        <v>0</v>
      </c>
      <c r="G17" s="50"/>
      <c r="H17" s="51"/>
      <c r="I17" s="42"/>
      <c r="J17" s="37"/>
      <c r="K17" s="38"/>
      <c r="L17" s="52"/>
      <c r="M17" s="34"/>
    </row>
    <row r="18" spans="1:13" ht="38.25" x14ac:dyDescent="0.2">
      <c r="A18">
        <v>212558</v>
      </c>
      <c r="B18">
        <v>6</v>
      </c>
      <c r="C18" s="39" t="s">
        <v>65</v>
      </c>
      <c r="D18" s="124">
        <v>123983.27</v>
      </c>
      <c r="E18" s="100">
        <v>123983.27</v>
      </c>
      <c r="F18">
        <v>0</v>
      </c>
      <c r="G18" s="42"/>
      <c r="H18" s="51"/>
      <c r="I18" s="53"/>
      <c r="J18" s="37"/>
      <c r="K18" s="38"/>
      <c r="L18" s="52"/>
      <c r="M18" s="34" t="s">
        <v>55</v>
      </c>
    </row>
    <row r="19" spans="1:13" ht="28.5" x14ac:dyDescent="0.2">
      <c r="A19">
        <v>212558</v>
      </c>
      <c r="B19">
        <v>7</v>
      </c>
      <c r="C19" s="39" t="s">
        <v>66</v>
      </c>
      <c r="D19" s="124">
        <v>30479.94</v>
      </c>
      <c r="E19" s="100">
        <v>30479.94</v>
      </c>
      <c r="F19">
        <v>0</v>
      </c>
      <c r="G19" s="42"/>
      <c r="H19" s="42"/>
      <c r="I19" s="53"/>
      <c r="J19" s="37"/>
      <c r="K19" s="38"/>
      <c r="L19" s="52"/>
      <c r="M19" s="34"/>
    </row>
    <row r="20" spans="1:13" ht="51" x14ac:dyDescent="0.2">
      <c r="A20">
        <v>212575</v>
      </c>
      <c r="B20">
        <v>0</v>
      </c>
      <c r="C20" s="39" t="s">
        <v>120</v>
      </c>
      <c r="D20" s="124">
        <v>3738.18</v>
      </c>
      <c r="E20">
        <v>0</v>
      </c>
      <c r="F20">
        <v>0</v>
      </c>
      <c r="G20" s="100">
        <v>3738.18</v>
      </c>
      <c r="H20" s="42"/>
      <c r="I20" s="53"/>
      <c r="J20" s="37"/>
      <c r="K20" s="38"/>
      <c r="L20" s="42"/>
      <c r="M20" s="34" t="s">
        <v>63</v>
      </c>
    </row>
    <row r="21" spans="1:13" ht="42.75" x14ac:dyDescent="0.2">
      <c r="A21">
        <v>212576</v>
      </c>
      <c r="B21">
        <v>0</v>
      </c>
      <c r="C21" s="39" t="s">
        <v>121</v>
      </c>
      <c r="D21" s="125">
        <v>580</v>
      </c>
      <c r="E21">
        <v>0</v>
      </c>
      <c r="F21">
        <v>0</v>
      </c>
      <c r="G21">
        <v>580</v>
      </c>
      <c r="H21" s="42"/>
      <c r="I21" s="53"/>
      <c r="J21" s="37"/>
      <c r="K21" s="38"/>
      <c r="L21" s="42"/>
      <c r="M21" s="34"/>
    </row>
    <row r="22" spans="1:13" ht="42.75" x14ac:dyDescent="0.2">
      <c r="A22">
        <v>212579</v>
      </c>
      <c r="B22">
        <v>0</v>
      </c>
      <c r="C22" s="39" t="s">
        <v>122</v>
      </c>
      <c r="D22" s="124">
        <v>7137.79</v>
      </c>
      <c r="E22" s="100">
        <v>1863.7</v>
      </c>
      <c r="F22">
        <v>0</v>
      </c>
      <c r="G22" s="100">
        <v>5274.09</v>
      </c>
      <c r="H22" s="42"/>
      <c r="I22" s="53"/>
      <c r="J22" s="37"/>
      <c r="K22" s="38"/>
      <c r="L22" s="42"/>
      <c r="M22" s="34"/>
    </row>
    <row r="23" spans="1:13" ht="42.75" x14ac:dyDescent="0.2">
      <c r="A23">
        <v>212580</v>
      </c>
      <c r="B23">
        <v>0</v>
      </c>
      <c r="C23" s="39" t="s">
        <v>123</v>
      </c>
      <c r="D23" s="124">
        <v>4178.28</v>
      </c>
      <c r="E23">
        <v>0</v>
      </c>
      <c r="F23">
        <v>0</v>
      </c>
      <c r="G23" s="100">
        <v>4178.28</v>
      </c>
      <c r="H23" s="42"/>
      <c r="I23" s="53"/>
      <c r="J23" s="37"/>
      <c r="K23" s="38"/>
      <c r="L23" s="42"/>
      <c r="M23" s="34"/>
    </row>
    <row r="24" spans="1:13" ht="42.75" x14ac:dyDescent="0.2">
      <c r="A24">
        <v>212581</v>
      </c>
      <c r="B24">
        <v>0</v>
      </c>
      <c r="C24" s="39" t="s">
        <v>124</v>
      </c>
      <c r="D24" s="124">
        <v>11782.14</v>
      </c>
      <c r="E24" s="100">
        <v>7836.58</v>
      </c>
      <c r="F24">
        <v>0</v>
      </c>
      <c r="G24" s="100">
        <v>3945.56</v>
      </c>
      <c r="H24" s="42"/>
      <c r="I24" s="53"/>
      <c r="J24" s="37"/>
      <c r="K24" s="38"/>
      <c r="L24" s="42"/>
      <c r="M24" s="34"/>
    </row>
    <row r="25" spans="1:13" ht="37.5" customHeight="1" x14ac:dyDescent="0.2">
      <c r="A25">
        <v>212582</v>
      </c>
      <c r="B25">
        <v>0</v>
      </c>
      <c r="C25" s="39" t="s">
        <v>125</v>
      </c>
      <c r="D25" s="125">
        <v>814.62</v>
      </c>
      <c r="E25">
        <v>0</v>
      </c>
      <c r="F25">
        <v>0</v>
      </c>
      <c r="G25">
        <v>814.62</v>
      </c>
      <c r="H25" s="42"/>
      <c r="I25" s="53"/>
      <c r="J25" s="37"/>
      <c r="K25" s="38"/>
      <c r="L25" s="42"/>
      <c r="M25" s="34"/>
    </row>
    <row r="26" spans="1:13" ht="37.5" customHeight="1" x14ac:dyDescent="0.2">
      <c r="A26">
        <v>212583</v>
      </c>
      <c r="B26">
        <v>0</v>
      </c>
      <c r="C26" s="39" t="s">
        <v>126</v>
      </c>
      <c r="D26" s="124">
        <v>1306.8</v>
      </c>
      <c r="E26">
        <v>0</v>
      </c>
      <c r="F26">
        <v>0</v>
      </c>
      <c r="G26" s="100">
        <v>1306.8</v>
      </c>
      <c r="H26" s="42"/>
      <c r="I26" s="53"/>
      <c r="J26" s="37"/>
      <c r="K26" s="38"/>
      <c r="L26" s="42"/>
      <c r="M26" s="34"/>
    </row>
    <row r="27" spans="1:13" ht="28.5" x14ac:dyDescent="0.2">
      <c r="A27">
        <v>212589</v>
      </c>
      <c r="B27">
        <v>0</v>
      </c>
      <c r="C27" s="39" t="s">
        <v>127</v>
      </c>
      <c r="D27" s="124">
        <v>9953.3799999999992</v>
      </c>
      <c r="E27" s="100">
        <v>9953.3799999999992</v>
      </c>
      <c r="F27">
        <v>0</v>
      </c>
      <c r="G27" s="49"/>
      <c r="H27" s="42"/>
      <c r="I27" s="53"/>
      <c r="J27" s="37"/>
      <c r="K27" s="38"/>
      <c r="L27" s="42"/>
      <c r="M27" s="34"/>
    </row>
    <row r="28" spans="1:13" ht="42.75" x14ac:dyDescent="0.2">
      <c r="A28">
        <v>212590</v>
      </c>
      <c r="B28">
        <v>0</v>
      </c>
      <c r="C28" s="39" t="s">
        <v>128</v>
      </c>
      <c r="D28" s="124">
        <v>80410.36</v>
      </c>
      <c r="E28" s="100">
        <v>80410.36</v>
      </c>
      <c r="F28">
        <v>0</v>
      </c>
      <c r="G28" s="49"/>
      <c r="H28" s="42"/>
      <c r="I28" s="53"/>
      <c r="J28" s="37"/>
      <c r="K28" s="38"/>
      <c r="L28" s="42"/>
      <c r="M28" s="34"/>
    </row>
    <row r="29" spans="1:13" ht="28.5" x14ac:dyDescent="0.2">
      <c r="A29">
        <v>212591</v>
      </c>
      <c r="B29">
        <v>0</v>
      </c>
      <c r="C29" s="39" t="s">
        <v>129</v>
      </c>
      <c r="D29" s="126">
        <v>7300</v>
      </c>
      <c r="E29">
        <v>0</v>
      </c>
      <c r="F29">
        <v>0</v>
      </c>
      <c r="G29" s="100">
        <v>7300</v>
      </c>
      <c r="H29" s="42"/>
      <c r="I29" s="53"/>
      <c r="J29" s="37"/>
      <c r="K29" s="38"/>
      <c r="L29" s="42"/>
      <c r="M29" s="34"/>
    </row>
    <row r="30" spans="1:13" ht="28.5" x14ac:dyDescent="0.2">
      <c r="A30">
        <v>212595</v>
      </c>
      <c r="B30">
        <v>0</v>
      </c>
      <c r="C30" s="39" t="s">
        <v>67</v>
      </c>
      <c r="D30" s="124">
        <v>35074.879999999997</v>
      </c>
      <c r="E30" s="100">
        <v>35074.879999999997</v>
      </c>
      <c r="F30">
        <v>0</v>
      </c>
      <c r="G30" s="49"/>
      <c r="H30" s="42"/>
      <c r="I30" s="53"/>
      <c r="J30" s="37"/>
      <c r="K30" s="38"/>
      <c r="L30" s="42"/>
      <c r="M30" s="34"/>
    </row>
    <row r="31" spans="1:13" ht="28.5" x14ac:dyDescent="0.2">
      <c r="A31">
        <v>212596</v>
      </c>
      <c r="B31">
        <v>0</v>
      </c>
      <c r="C31" s="39" t="s">
        <v>68</v>
      </c>
      <c r="D31" s="124">
        <v>5048</v>
      </c>
      <c r="E31" s="100">
        <v>5048</v>
      </c>
      <c r="F31">
        <v>0</v>
      </c>
      <c r="G31" s="49"/>
      <c r="H31" s="42"/>
      <c r="I31" s="53"/>
      <c r="J31" s="37"/>
      <c r="K31" s="38"/>
      <c r="L31" s="42"/>
      <c r="M31" s="34"/>
    </row>
    <row r="32" spans="1:13" ht="28.5" x14ac:dyDescent="0.2">
      <c r="A32">
        <v>212598</v>
      </c>
      <c r="B32">
        <v>0</v>
      </c>
      <c r="C32" s="39" t="s">
        <v>69</v>
      </c>
      <c r="D32" s="124">
        <v>22560.74</v>
      </c>
      <c r="E32" s="100">
        <v>22560.74</v>
      </c>
      <c r="F32">
        <v>0</v>
      </c>
      <c r="G32" s="49"/>
      <c r="H32" s="42"/>
      <c r="I32" s="42"/>
      <c r="J32" s="37"/>
      <c r="K32" s="38"/>
      <c r="L32" s="52"/>
      <c r="M32" s="34"/>
    </row>
    <row r="33" spans="1:13" ht="28.5" x14ac:dyDescent="0.2">
      <c r="A33">
        <v>212600</v>
      </c>
      <c r="B33">
        <v>0</v>
      </c>
      <c r="C33" s="39" t="s">
        <v>70</v>
      </c>
      <c r="D33" s="124">
        <v>4000.64</v>
      </c>
      <c r="E33" s="100">
        <v>4000.64</v>
      </c>
      <c r="F33">
        <v>0</v>
      </c>
      <c r="G33" s="49"/>
      <c r="H33" s="42"/>
      <c r="I33" s="42"/>
      <c r="J33" s="37"/>
      <c r="K33" s="38"/>
      <c r="L33" s="52"/>
      <c r="M33" s="34"/>
    </row>
    <row r="34" spans="1:13" ht="28.5" x14ac:dyDescent="0.2">
      <c r="A34">
        <v>212601</v>
      </c>
      <c r="B34">
        <v>0</v>
      </c>
      <c r="C34" s="39" t="s">
        <v>71</v>
      </c>
      <c r="D34" s="124">
        <v>16280</v>
      </c>
      <c r="E34" s="100">
        <v>16280</v>
      </c>
      <c r="F34">
        <v>0</v>
      </c>
      <c r="G34" s="42"/>
      <c r="H34" s="42"/>
      <c r="I34" s="53"/>
      <c r="J34" s="37"/>
      <c r="K34" s="38"/>
      <c r="L34" s="52"/>
      <c r="M34" s="34"/>
    </row>
    <row r="35" spans="1:13" ht="28.5" x14ac:dyDescent="0.2">
      <c r="A35">
        <v>212603</v>
      </c>
      <c r="B35">
        <v>0</v>
      </c>
      <c r="C35" s="39" t="s">
        <v>72</v>
      </c>
      <c r="D35" s="124">
        <v>11990.25</v>
      </c>
      <c r="E35" s="100">
        <v>11990.25</v>
      </c>
      <c r="F35">
        <v>0</v>
      </c>
      <c r="G35" s="49"/>
      <c r="H35" s="42"/>
      <c r="I35" s="42"/>
      <c r="J35" s="37"/>
      <c r="K35" s="38"/>
      <c r="L35" s="52"/>
      <c r="M35" s="34"/>
    </row>
    <row r="36" spans="1:13" ht="28.5" x14ac:dyDescent="0.2">
      <c r="A36">
        <v>212604</v>
      </c>
      <c r="B36">
        <v>0</v>
      </c>
      <c r="C36" s="39" t="s">
        <v>73</v>
      </c>
      <c r="D36" s="124">
        <v>17288</v>
      </c>
      <c r="E36" s="100">
        <v>17288</v>
      </c>
      <c r="F36">
        <v>0</v>
      </c>
      <c r="G36" s="49"/>
      <c r="H36" s="42"/>
      <c r="I36" s="49"/>
      <c r="J36" s="37"/>
      <c r="K36" s="38"/>
      <c r="L36" s="52"/>
      <c r="M36" s="34"/>
    </row>
    <row r="37" spans="1:13" ht="28.5" x14ac:dyDescent="0.2">
      <c r="A37">
        <v>212605</v>
      </c>
      <c r="B37">
        <v>0</v>
      </c>
      <c r="C37" s="39" t="s">
        <v>74</v>
      </c>
      <c r="D37" s="124">
        <v>15683.5</v>
      </c>
      <c r="E37" s="100">
        <v>15683.5</v>
      </c>
      <c r="F37" s="100"/>
      <c r="G37" s="42"/>
      <c r="H37" s="42"/>
      <c r="I37" s="53"/>
      <c r="J37" s="37"/>
      <c r="K37" s="38"/>
      <c r="L37" s="52"/>
      <c r="M37" s="34"/>
    </row>
    <row r="38" spans="1:13" ht="28.5" x14ac:dyDescent="0.2">
      <c r="A38">
        <v>212607</v>
      </c>
      <c r="B38">
        <v>0</v>
      </c>
      <c r="C38" s="39" t="s">
        <v>75</v>
      </c>
      <c r="D38" s="124">
        <v>205831.98</v>
      </c>
      <c r="E38" s="100">
        <v>20831.98</v>
      </c>
      <c r="F38" s="100"/>
      <c r="G38" s="42"/>
      <c r="H38" s="42"/>
      <c r="I38" s="53"/>
      <c r="J38" s="37"/>
      <c r="K38" s="38"/>
      <c r="L38" s="100">
        <v>185000</v>
      </c>
      <c r="M38" s="34"/>
    </row>
    <row r="39" spans="1:13" ht="28.5" x14ac:dyDescent="0.2">
      <c r="A39">
        <v>212608</v>
      </c>
      <c r="B39">
        <v>0</v>
      </c>
      <c r="C39" s="39" t="s">
        <v>76</v>
      </c>
      <c r="D39" s="124">
        <v>366753.03</v>
      </c>
      <c r="E39" s="100">
        <v>37353.03</v>
      </c>
      <c r="F39" s="100"/>
      <c r="G39" s="42"/>
      <c r="H39" s="42"/>
      <c r="I39" s="53"/>
      <c r="J39" s="37"/>
      <c r="K39" s="38"/>
      <c r="L39" s="100">
        <v>329400</v>
      </c>
      <c r="M39" s="34"/>
    </row>
    <row r="40" spans="1:13" ht="28.5" x14ac:dyDescent="0.2">
      <c r="A40">
        <v>212609</v>
      </c>
      <c r="B40">
        <v>0</v>
      </c>
      <c r="C40" s="39" t="s">
        <v>77</v>
      </c>
      <c r="D40" s="124">
        <v>366460.54</v>
      </c>
      <c r="E40" s="100">
        <v>26460.54</v>
      </c>
      <c r="F40" s="100"/>
      <c r="G40" s="42"/>
      <c r="H40" s="42"/>
      <c r="I40" s="53"/>
      <c r="J40" s="37"/>
      <c r="K40" s="38"/>
      <c r="L40" s="100">
        <v>340000</v>
      </c>
      <c r="M40" s="34"/>
    </row>
    <row r="41" spans="1:13" ht="28.5" x14ac:dyDescent="0.2">
      <c r="A41">
        <v>212614</v>
      </c>
      <c r="B41">
        <v>0</v>
      </c>
      <c r="C41" s="39" t="s">
        <v>78</v>
      </c>
      <c r="D41" s="124">
        <v>6720</v>
      </c>
      <c r="E41" s="100">
        <v>6720</v>
      </c>
      <c r="F41" s="100"/>
      <c r="G41" s="54"/>
      <c r="H41" s="42"/>
      <c r="I41" s="53"/>
      <c r="J41" s="37"/>
      <c r="K41" s="38"/>
      <c r="L41" s="52"/>
      <c r="M41" s="34"/>
    </row>
    <row r="42" spans="1:13" ht="28.5" x14ac:dyDescent="0.2">
      <c r="A42">
        <v>212615</v>
      </c>
      <c r="B42">
        <v>0</v>
      </c>
      <c r="C42" s="39" t="s">
        <v>79</v>
      </c>
      <c r="D42" s="124">
        <v>1858.85</v>
      </c>
      <c r="E42" s="100">
        <v>1858.85</v>
      </c>
      <c r="F42" s="100"/>
      <c r="G42" s="49"/>
      <c r="H42" s="42"/>
      <c r="I42" s="53"/>
      <c r="J42" s="37"/>
      <c r="K42" s="38"/>
      <c r="L42" s="52"/>
      <c r="M42" s="34"/>
    </row>
    <row r="43" spans="1:13" ht="42.75" x14ac:dyDescent="0.2">
      <c r="A43">
        <v>212617</v>
      </c>
      <c r="B43">
        <v>0</v>
      </c>
      <c r="C43" s="39" t="s">
        <v>80</v>
      </c>
      <c r="D43" s="124">
        <v>3580</v>
      </c>
      <c r="E43" s="100">
        <v>3580</v>
      </c>
      <c r="F43" s="100"/>
      <c r="G43" s="49"/>
      <c r="H43" s="42"/>
      <c r="I43" s="53"/>
      <c r="J43" s="37"/>
      <c r="K43" s="38"/>
      <c r="L43" s="52"/>
      <c r="M43" s="34" t="s">
        <v>55</v>
      </c>
    </row>
    <row r="44" spans="1:13" ht="42.75" x14ac:dyDescent="0.2">
      <c r="A44">
        <v>212620</v>
      </c>
      <c r="B44">
        <v>0</v>
      </c>
      <c r="C44" s="39" t="s">
        <v>81</v>
      </c>
      <c r="D44" s="124">
        <v>1500</v>
      </c>
      <c r="E44" s="100">
        <v>1500</v>
      </c>
      <c r="F44" s="100"/>
      <c r="G44" s="49"/>
      <c r="H44" s="42"/>
      <c r="I44" s="53"/>
      <c r="J44" s="37"/>
      <c r="K44" s="38"/>
      <c r="L44" s="52"/>
      <c r="M44" s="34" t="s">
        <v>55</v>
      </c>
    </row>
    <row r="45" spans="1:13" ht="38.25" x14ac:dyDescent="0.25">
      <c r="A45">
        <v>212627</v>
      </c>
      <c r="B45">
        <v>0</v>
      </c>
      <c r="C45" s="39" t="s">
        <v>82</v>
      </c>
      <c r="D45" s="124">
        <v>35000</v>
      </c>
      <c r="E45">
        <v>0</v>
      </c>
      <c r="G45" s="49"/>
      <c r="H45" s="42"/>
      <c r="I45" s="101">
        <v>35000</v>
      </c>
      <c r="J45" s="37"/>
      <c r="K45" s="38"/>
      <c r="L45" s="52"/>
      <c r="M45" s="34" t="s">
        <v>55</v>
      </c>
    </row>
    <row r="46" spans="1:13" ht="38.25" x14ac:dyDescent="0.25">
      <c r="A46">
        <v>212628</v>
      </c>
      <c r="B46">
        <v>0</v>
      </c>
      <c r="C46" s="39" t="s">
        <v>83</v>
      </c>
      <c r="D46" s="124">
        <v>60600</v>
      </c>
      <c r="E46">
        <v>0</v>
      </c>
      <c r="G46" s="49"/>
      <c r="H46" s="42"/>
      <c r="I46" s="101">
        <v>60600</v>
      </c>
      <c r="J46" s="37"/>
      <c r="K46" s="38"/>
      <c r="L46" s="52"/>
      <c r="M46" s="34" t="s">
        <v>55</v>
      </c>
    </row>
    <row r="47" spans="1:13" ht="38.25" x14ac:dyDescent="0.25">
      <c r="A47">
        <v>212629</v>
      </c>
      <c r="B47">
        <v>0</v>
      </c>
      <c r="C47" s="39" t="s">
        <v>84</v>
      </c>
      <c r="D47" s="124">
        <v>50000</v>
      </c>
      <c r="E47">
        <v>0</v>
      </c>
      <c r="G47" s="42"/>
      <c r="H47" s="42"/>
      <c r="I47" s="101">
        <v>50000</v>
      </c>
      <c r="J47" s="37"/>
      <c r="K47" s="38"/>
      <c r="L47" s="52"/>
      <c r="M47" s="34" t="s">
        <v>55</v>
      </c>
    </row>
    <row r="48" spans="1:13" ht="38.25" x14ac:dyDescent="0.2">
      <c r="A48">
        <v>212633</v>
      </c>
      <c r="B48">
        <v>0</v>
      </c>
      <c r="C48" s="39" t="s">
        <v>130</v>
      </c>
      <c r="D48" s="124">
        <v>200000</v>
      </c>
      <c r="E48">
        <v>0</v>
      </c>
      <c r="G48" s="49"/>
      <c r="H48" s="42"/>
      <c r="I48" s="53"/>
      <c r="J48" s="37"/>
      <c r="K48" s="38"/>
      <c r="L48" s="100">
        <v>200000</v>
      </c>
      <c r="M48" s="34" t="s">
        <v>55</v>
      </c>
    </row>
    <row r="49" spans="1:13" ht="38.25" x14ac:dyDescent="0.2">
      <c r="A49">
        <v>212635</v>
      </c>
      <c r="B49">
        <v>0</v>
      </c>
      <c r="C49" s="39" t="s">
        <v>28</v>
      </c>
      <c r="D49" s="124">
        <v>10000</v>
      </c>
      <c r="E49" s="100">
        <v>10000</v>
      </c>
      <c r="F49" s="100"/>
      <c r="G49" s="49"/>
      <c r="H49" s="42"/>
      <c r="I49" s="53"/>
      <c r="J49" s="37"/>
      <c r="K49" s="38"/>
      <c r="L49" s="52"/>
      <c r="M49" s="34" t="s">
        <v>55</v>
      </c>
    </row>
    <row r="50" spans="1:13" ht="38.25" x14ac:dyDescent="0.2">
      <c r="A50">
        <v>212636</v>
      </c>
      <c r="B50">
        <v>0</v>
      </c>
      <c r="C50" s="39" t="s">
        <v>29</v>
      </c>
      <c r="D50" s="124">
        <v>7500</v>
      </c>
      <c r="E50" s="100">
        <v>7500</v>
      </c>
      <c r="F50" s="100"/>
      <c r="G50" s="49"/>
      <c r="H50" s="42"/>
      <c r="I50" s="53"/>
      <c r="J50" s="37"/>
      <c r="K50" s="38"/>
      <c r="L50" s="52"/>
      <c r="M50" s="34" t="s">
        <v>55</v>
      </c>
    </row>
    <row r="51" spans="1:13" ht="42.75" x14ac:dyDescent="0.2">
      <c r="A51">
        <v>212638</v>
      </c>
      <c r="B51">
        <v>0</v>
      </c>
      <c r="C51" s="39" t="s">
        <v>30</v>
      </c>
      <c r="D51" s="124">
        <v>5000</v>
      </c>
      <c r="E51" s="100">
        <v>5000</v>
      </c>
      <c r="F51" s="100"/>
      <c r="G51" s="49"/>
      <c r="H51" s="42"/>
      <c r="I51" s="53"/>
      <c r="J51" s="37"/>
      <c r="K51" s="38"/>
      <c r="L51" s="52"/>
      <c r="M51" s="34" t="s">
        <v>55</v>
      </c>
    </row>
    <row r="52" spans="1:13" ht="42.75" x14ac:dyDescent="0.2">
      <c r="A52">
        <v>212640</v>
      </c>
      <c r="B52">
        <v>0</v>
      </c>
      <c r="C52" s="39" t="s">
        <v>31</v>
      </c>
      <c r="D52" s="124">
        <v>2500</v>
      </c>
      <c r="E52" s="100">
        <v>2500</v>
      </c>
      <c r="F52" s="100"/>
      <c r="G52" s="42"/>
      <c r="H52" s="42"/>
      <c r="I52" s="53"/>
      <c r="J52" s="37"/>
      <c r="K52" s="38"/>
      <c r="L52" s="52"/>
      <c r="M52" s="34"/>
    </row>
    <row r="53" spans="1:13" ht="42.75" x14ac:dyDescent="0.2">
      <c r="A53">
        <v>212641</v>
      </c>
      <c r="B53">
        <v>0</v>
      </c>
      <c r="C53" s="39" t="s">
        <v>32</v>
      </c>
      <c r="D53" s="124">
        <v>4070</v>
      </c>
      <c r="E53" s="100">
        <v>4070</v>
      </c>
      <c r="F53" s="100"/>
      <c r="G53" s="42"/>
      <c r="H53" s="42"/>
      <c r="I53" s="53"/>
      <c r="J53" s="37"/>
      <c r="K53" s="38"/>
      <c r="L53" s="52"/>
      <c r="M53" s="34"/>
    </row>
    <row r="54" spans="1:13" ht="42.75" x14ac:dyDescent="0.2">
      <c r="A54">
        <v>212642</v>
      </c>
      <c r="B54">
        <v>0</v>
      </c>
      <c r="C54" s="39" t="s">
        <v>33</v>
      </c>
      <c r="D54" s="124">
        <v>3300</v>
      </c>
      <c r="E54" s="100">
        <v>3300</v>
      </c>
      <c r="F54" s="100"/>
      <c r="G54" s="42"/>
      <c r="H54" s="42"/>
      <c r="I54" s="53"/>
      <c r="J54" s="37"/>
      <c r="K54" s="38"/>
      <c r="L54" s="52"/>
      <c r="M54" s="34"/>
    </row>
    <row r="55" spans="1:13" ht="42.75" x14ac:dyDescent="0.2">
      <c r="A55">
        <v>212643</v>
      </c>
      <c r="B55">
        <v>0</v>
      </c>
      <c r="C55" s="39" t="s">
        <v>34</v>
      </c>
      <c r="D55" s="124">
        <v>5390</v>
      </c>
      <c r="E55" s="100">
        <v>5390</v>
      </c>
      <c r="F55" s="100"/>
      <c r="G55" s="42"/>
      <c r="H55" s="42"/>
      <c r="I55" s="53"/>
      <c r="J55" s="37"/>
      <c r="K55" s="38"/>
      <c r="L55" s="52"/>
      <c r="M55" s="34"/>
    </row>
    <row r="56" spans="1:13" ht="42.75" x14ac:dyDescent="0.2">
      <c r="A56">
        <v>212644</v>
      </c>
      <c r="B56">
        <v>0</v>
      </c>
      <c r="C56" s="39" t="s">
        <v>35</v>
      </c>
      <c r="D56" s="124">
        <v>4290</v>
      </c>
      <c r="E56" s="100">
        <v>4290</v>
      </c>
      <c r="F56" s="100"/>
      <c r="G56" s="42"/>
      <c r="H56" s="42"/>
      <c r="I56" s="53"/>
      <c r="J56" s="37"/>
      <c r="K56" s="38"/>
      <c r="L56" s="52"/>
      <c r="M56" s="34"/>
    </row>
    <row r="57" spans="1:13" ht="42.75" x14ac:dyDescent="0.2">
      <c r="A57">
        <v>212646</v>
      </c>
      <c r="B57">
        <v>0</v>
      </c>
      <c r="C57" s="39" t="s">
        <v>36</v>
      </c>
      <c r="D57" s="124">
        <v>90000</v>
      </c>
      <c r="E57" s="100">
        <v>40000</v>
      </c>
      <c r="F57" s="100"/>
      <c r="G57" s="100">
        <v>50000</v>
      </c>
      <c r="H57" s="42"/>
      <c r="I57" s="55"/>
      <c r="J57" s="37"/>
      <c r="K57" s="38"/>
      <c r="L57" s="52"/>
      <c r="M57" s="34"/>
    </row>
    <row r="58" spans="1:13" ht="42.75" x14ac:dyDescent="0.2">
      <c r="A58">
        <v>212648</v>
      </c>
      <c r="B58">
        <v>0</v>
      </c>
      <c r="C58" s="39" t="s">
        <v>37</v>
      </c>
      <c r="D58" s="124">
        <v>31300</v>
      </c>
      <c r="E58" s="100">
        <v>31300</v>
      </c>
      <c r="F58" s="100"/>
      <c r="G58" s="42"/>
      <c r="H58" s="42"/>
      <c r="I58" s="53"/>
      <c r="J58" s="37"/>
      <c r="K58" s="38"/>
      <c r="L58" s="52"/>
      <c r="M58" s="34"/>
    </row>
    <row r="59" spans="1:13" ht="28.5" x14ac:dyDescent="0.2">
      <c r="A59">
        <v>212661</v>
      </c>
      <c r="B59">
        <v>0</v>
      </c>
      <c r="C59" s="39" t="s">
        <v>131</v>
      </c>
      <c r="D59" s="124">
        <v>34800</v>
      </c>
      <c r="E59">
        <v>0</v>
      </c>
      <c r="G59" s="42"/>
      <c r="H59" s="42"/>
      <c r="I59" s="53"/>
      <c r="J59" s="37"/>
      <c r="K59" s="38"/>
      <c r="L59" s="100">
        <v>34800</v>
      </c>
      <c r="M59" s="34"/>
    </row>
    <row r="60" spans="1:13" ht="28.5" x14ac:dyDescent="0.2">
      <c r="A60">
        <v>212663</v>
      </c>
      <c r="B60">
        <v>0</v>
      </c>
      <c r="C60" s="39" t="s">
        <v>132</v>
      </c>
      <c r="D60" s="124">
        <v>8700</v>
      </c>
      <c r="G60" s="42">
        <v>8700</v>
      </c>
      <c r="H60" s="42"/>
      <c r="I60" s="53"/>
      <c r="J60" s="37"/>
      <c r="K60" s="38"/>
      <c r="L60" s="100"/>
      <c r="M60" s="34"/>
    </row>
    <row r="61" spans="1:13" ht="29.25" x14ac:dyDescent="0.25">
      <c r="A61">
        <v>212670</v>
      </c>
      <c r="B61">
        <v>0</v>
      </c>
      <c r="C61" s="39" t="s">
        <v>85</v>
      </c>
      <c r="D61" s="124">
        <v>60000</v>
      </c>
      <c r="E61">
        <v>0</v>
      </c>
      <c r="G61" s="49"/>
      <c r="H61" s="42"/>
      <c r="I61" s="101">
        <v>60000</v>
      </c>
      <c r="J61" s="37"/>
      <c r="K61" s="38"/>
      <c r="L61" s="52"/>
      <c r="M61" s="34"/>
    </row>
    <row r="62" spans="1:13" ht="42.75" x14ac:dyDescent="0.2">
      <c r="A62">
        <v>212684</v>
      </c>
      <c r="B62">
        <v>0</v>
      </c>
      <c r="C62" s="39" t="s">
        <v>133</v>
      </c>
      <c r="D62" s="124">
        <v>110854.01</v>
      </c>
      <c r="E62" s="100">
        <v>110854.01</v>
      </c>
      <c r="F62" s="100"/>
      <c r="G62" s="49"/>
      <c r="H62" s="42"/>
      <c r="I62">
        <v>0</v>
      </c>
      <c r="J62" s="37"/>
      <c r="K62" s="38"/>
      <c r="L62" s="42"/>
      <c r="M62" s="34"/>
    </row>
    <row r="63" spans="1:13" ht="29.25" x14ac:dyDescent="0.25">
      <c r="A63">
        <v>213990</v>
      </c>
      <c r="B63">
        <v>0</v>
      </c>
      <c r="C63" s="39" t="s">
        <v>86</v>
      </c>
      <c r="D63" s="124">
        <v>15000</v>
      </c>
      <c r="E63">
        <v>0</v>
      </c>
      <c r="G63" s="42"/>
      <c r="H63" s="42"/>
      <c r="I63" s="101">
        <v>15000</v>
      </c>
      <c r="J63" s="37"/>
      <c r="K63" s="38"/>
      <c r="L63" s="52"/>
      <c r="M63" s="34"/>
    </row>
    <row r="64" spans="1:13" ht="29.25" x14ac:dyDescent="0.25">
      <c r="A64">
        <v>217110</v>
      </c>
      <c r="B64">
        <v>0</v>
      </c>
      <c r="C64" s="39" t="s">
        <v>87</v>
      </c>
      <c r="D64" s="124">
        <v>5000</v>
      </c>
      <c r="E64">
        <v>0</v>
      </c>
      <c r="G64" s="49"/>
      <c r="H64" s="42"/>
      <c r="I64" s="101">
        <v>5000</v>
      </c>
      <c r="J64" s="37"/>
      <c r="K64" s="38"/>
      <c r="L64" s="52"/>
      <c r="M64" s="34"/>
    </row>
    <row r="65" spans="1:13" ht="15" x14ac:dyDescent="0.25">
      <c r="A65">
        <v>217120</v>
      </c>
      <c r="B65">
        <v>0</v>
      </c>
      <c r="C65" s="39" t="s">
        <v>88</v>
      </c>
      <c r="D65" s="124">
        <v>5000</v>
      </c>
      <c r="E65">
        <v>0</v>
      </c>
      <c r="G65" s="49"/>
      <c r="H65" s="42"/>
      <c r="I65" s="101">
        <v>5000</v>
      </c>
      <c r="J65" s="37"/>
      <c r="K65" s="38"/>
      <c r="L65" s="52"/>
      <c r="M65" s="34"/>
    </row>
    <row r="66" spans="1:13" ht="38.25" x14ac:dyDescent="0.25">
      <c r="A66">
        <v>226501</v>
      </c>
      <c r="B66">
        <v>0</v>
      </c>
      <c r="C66" s="39" t="s">
        <v>89</v>
      </c>
      <c r="D66" s="124">
        <v>10000</v>
      </c>
      <c r="E66">
        <v>0</v>
      </c>
      <c r="G66" s="49"/>
      <c r="H66" s="42"/>
      <c r="I66" s="101">
        <v>10000</v>
      </c>
      <c r="J66" s="37"/>
      <c r="K66" s="38"/>
      <c r="L66" s="52"/>
      <c r="M66" s="34" t="s">
        <v>55</v>
      </c>
    </row>
    <row r="67" spans="1:13" ht="42.75" x14ac:dyDescent="0.2">
      <c r="A67">
        <v>228231</v>
      </c>
      <c r="B67">
        <v>0</v>
      </c>
      <c r="C67" s="39" t="s">
        <v>90</v>
      </c>
      <c r="D67" s="124">
        <v>37492.97</v>
      </c>
      <c r="E67" s="100">
        <v>37492.97</v>
      </c>
      <c r="F67" s="100"/>
      <c r="G67" s="42"/>
      <c r="H67" s="42"/>
      <c r="I67">
        <v>0</v>
      </c>
      <c r="J67" s="37"/>
      <c r="K67" s="38"/>
      <c r="L67" s="52"/>
      <c r="M67" s="34" t="s">
        <v>55</v>
      </c>
    </row>
    <row r="68" spans="1:13" ht="57" x14ac:dyDescent="0.2">
      <c r="A68">
        <v>228547</v>
      </c>
      <c r="B68">
        <v>0</v>
      </c>
      <c r="C68" s="39" t="s">
        <v>134</v>
      </c>
      <c r="D68" s="124">
        <v>77856.460000000006</v>
      </c>
      <c r="E68" s="100">
        <v>77856.460000000006</v>
      </c>
      <c r="F68" s="100"/>
      <c r="G68" s="49"/>
      <c r="H68" s="42"/>
      <c r="I68">
        <v>0</v>
      </c>
      <c r="J68" s="37"/>
      <c r="K68" s="38"/>
      <c r="L68" s="52"/>
      <c r="M68" s="34" t="s">
        <v>55</v>
      </c>
    </row>
    <row r="69" spans="1:13" ht="57" x14ac:dyDescent="0.2">
      <c r="A69">
        <v>228548</v>
      </c>
      <c r="B69">
        <v>0</v>
      </c>
      <c r="C69" s="39" t="s">
        <v>135</v>
      </c>
      <c r="D69" s="124">
        <v>238598.51</v>
      </c>
      <c r="E69" s="100">
        <v>238598.51</v>
      </c>
      <c r="F69" s="100"/>
      <c r="G69" s="49"/>
      <c r="H69" s="42"/>
      <c r="I69">
        <v>0</v>
      </c>
      <c r="J69" s="37"/>
      <c r="K69" s="38"/>
      <c r="L69" s="42"/>
      <c r="M69" s="34"/>
    </row>
    <row r="70" spans="1:13" ht="38.25" x14ac:dyDescent="0.25">
      <c r="A70">
        <v>229650</v>
      </c>
      <c r="B70">
        <v>0</v>
      </c>
      <c r="C70" s="39" t="s">
        <v>91</v>
      </c>
      <c r="D70" s="124">
        <v>80000</v>
      </c>
      <c r="E70">
        <v>0</v>
      </c>
      <c r="G70" s="42"/>
      <c r="H70" s="42"/>
      <c r="I70" s="101">
        <v>80000</v>
      </c>
      <c r="J70" s="37"/>
      <c r="K70" s="38"/>
      <c r="L70" s="52"/>
      <c r="M70" s="34" t="s">
        <v>55</v>
      </c>
    </row>
    <row r="71" spans="1:13" ht="38.25" x14ac:dyDescent="0.2">
      <c r="A71">
        <v>250050</v>
      </c>
      <c r="B71">
        <v>0</v>
      </c>
      <c r="C71" s="39" t="s">
        <v>136</v>
      </c>
      <c r="D71" s="124">
        <v>6470.88</v>
      </c>
      <c r="E71" s="100">
        <v>6470.88</v>
      </c>
      <c r="F71" s="100"/>
      <c r="G71" s="49"/>
      <c r="H71" s="42"/>
      <c r="I71" s="42"/>
      <c r="J71" s="37"/>
      <c r="K71" s="38"/>
      <c r="L71" s="52"/>
      <c r="M71" s="34" t="s">
        <v>55</v>
      </c>
    </row>
    <row r="72" spans="1:13" ht="38.25" x14ac:dyDescent="0.2">
      <c r="A72">
        <v>253231</v>
      </c>
      <c r="B72">
        <v>1</v>
      </c>
      <c r="C72" s="39" t="s">
        <v>137</v>
      </c>
      <c r="D72" s="124">
        <v>190032.17</v>
      </c>
      <c r="E72" s="100">
        <v>190032.17</v>
      </c>
      <c r="F72" s="100"/>
      <c r="G72" s="49"/>
      <c r="H72" s="42"/>
      <c r="I72" s="42"/>
      <c r="J72" s="37"/>
      <c r="K72" s="38"/>
      <c r="L72" s="52"/>
      <c r="M72" s="34" t="s">
        <v>55</v>
      </c>
    </row>
    <row r="73" spans="1:13" ht="38.25" x14ac:dyDescent="0.2">
      <c r="A73">
        <v>253242</v>
      </c>
      <c r="B73">
        <v>0</v>
      </c>
      <c r="C73" s="39" t="s">
        <v>138</v>
      </c>
      <c r="D73" s="124">
        <v>250000</v>
      </c>
      <c r="E73">
        <v>0</v>
      </c>
      <c r="G73" s="100">
        <v>250000</v>
      </c>
      <c r="H73" s="42"/>
      <c r="I73" s="42"/>
      <c r="J73" s="37"/>
      <c r="K73" s="38"/>
      <c r="L73" s="52"/>
      <c r="M73" s="34" t="s">
        <v>55</v>
      </c>
    </row>
    <row r="74" spans="1:13" ht="57" x14ac:dyDescent="0.2">
      <c r="A74">
        <v>253243</v>
      </c>
      <c r="B74">
        <v>0</v>
      </c>
      <c r="C74" s="39" t="s">
        <v>139</v>
      </c>
      <c r="D74" s="124">
        <v>50000</v>
      </c>
      <c r="E74">
        <v>0</v>
      </c>
      <c r="G74" s="100">
        <v>50000</v>
      </c>
      <c r="H74" s="42"/>
      <c r="I74" s="42"/>
      <c r="J74" s="37"/>
      <c r="K74" s="38"/>
      <c r="L74" s="52"/>
      <c r="M74" s="34"/>
    </row>
    <row r="75" spans="1:13" ht="42.75" x14ac:dyDescent="0.2">
      <c r="A75">
        <v>253272</v>
      </c>
      <c r="B75">
        <v>2</v>
      </c>
      <c r="C75" s="39" t="s">
        <v>140</v>
      </c>
      <c r="D75" s="124">
        <v>69685.490000000005</v>
      </c>
      <c r="E75" s="100">
        <v>69685.490000000005</v>
      </c>
      <c r="F75" s="100"/>
      <c r="G75" s="49"/>
      <c r="H75" s="42"/>
      <c r="I75" s="42"/>
      <c r="J75" s="37"/>
      <c r="K75" s="38"/>
      <c r="L75" s="52"/>
      <c r="M75" s="34"/>
    </row>
    <row r="76" spans="1:13" ht="28.5" x14ac:dyDescent="0.2">
      <c r="A76">
        <v>253272</v>
      </c>
      <c r="B76">
        <v>1</v>
      </c>
      <c r="C76" s="39" t="s">
        <v>92</v>
      </c>
      <c r="D76" s="124">
        <v>1581387.92</v>
      </c>
      <c r="E76" s="100">
        <v>181387.92</v>
      </c>
      <c r="F76" s="100"/>
      <c r="G76" s="49"/>
      <c r="H76" s="42"/>
      <c r="I76" s="42"/>
      <c r="J76" s="37"/>
      <c r="K76" s="38"/>
      <c r="L76" s="100">
        <v>1400000</v>
      </c>
      <c r="M76" s="34"/>
    </row>
    <row r="77" spans="1:13" ht="28.5" x14ac:dyDescent="0.2">
      <c r="A77">
        <v>253380</v>
      </c>
      <c r="B77">
        <v>0</v>
      </c>
      <c r="C77" s="39" t="s">
        <v>93</v>
      </c>
      <c r="D77" s="124">
        <v>462160.31</v>
      </c>
      <c r="E77" s="100">
        <v>462160.31</v>
      </c>
      <c r="F77" s="100"/>
      <c r="G77" s="49"/>
      <c r="H77" s="42"/>
      <c r="I77" s="42"/>
      <c r="J77" s="37"/>
      <c r="K77" s="38"/>
      <c r="L77" s="52"/>
      <c r="M77" s="34"/>
    </row>
    <row r="78" spans="1:13" ht="28.5" x14ac:dyDescent="0.2">
      <c r="A78">
        <v>253452</v>
      </c>
      <c r="B78">
        <v>0</v>
      </c>
      <c r="C78" s="39" t="s">
        <v>94</v>
      </c>
      <c r="D78" s="124">
        <v>297649.27</v>
      </c>
      <c r="E78" s="100">
        <v>297649.27</v>
      </c>
      <c r="F78" s="100"/>
      <c r="G78" s="49"/>
      <c r="H78" s="42"/>
      <c r="I78" s="42"/>
      <c r="J78" s="37"/>
      <c r="K78" s="38"/>
      <c r="L78" s="52"/>
      <c r="M78" s="34"/>
    </row>
    <row r="79" spans="1:13" x14ac:dyDescent="0.2">
      <c r="A79">
        <v>253460</v>
      </c>
      <c r="B79">
        <v>0</v>
      </c>
      <c r="C79" s="39" t="s">
        <v>95</v>
      </c>
      <c r="D79" s="124">
        <v>3047073.5</v>
      </c>
      <c r="E79" s="100">
        <v>3047073.5</v>
      </c>
      <c r="F79" s="100"/>
      <c r="G79" s="49"/>
      <c r="H79" s="42"/>
      <c r="I79" s="42"/>
      <c r="J79" s="37"/>
      <c r="K79" s="38"/>
      <c r="L79" s="52"/>
      <c r="M79" s="34"/>
    </row>
    <row r="80" spans="1:13" ht="28.5" x14ac:dyDescent="0.2">
      <c r="A80">
        <v>253460</v>
      </c>
      <c r="B80">
        <v>1</v>
      </c>
      <c r="C80" s="39" t="s">
        <v>96</v>
      </c>
      <c r="D80" s="124">
        <v>1448578.4</v>
      </c>
      <c r="E80" s="100">
        <v>1448578.4</v>
      </c>
      <c r="F80" s="100"/>
      <c r="G80" s="49"/>
      <c r="H80" s="42"/>
      <c r="I80" s="42"/>
      <c r="J80" s="37"/>
      <c r="K80" s="38"/>
      <c r="L80" s="52"/>
      <c r="M80" s="34"/>
    </row>
    <row r="81" spans="1:13" ht="28.5" x14ac:dyDescent="0.2">
      <c r="A81">
        <v>253469</v>
      </c>
      <c r="B81">
        <v>1</v>
      </c>
      <c r="C81" s="39" t="s">
        <v>97</v>
      </c>
      <c r="D81" s="124">
        <v>888250.97</v>
      </c>
      <c r="E81" s="100">
        <v>888250.97</v>
      </c>
      <c r="F81" s="100"/>
      <c r="G81" s="49"/>
      <c r="H81" s="42"/>
      <c r="I81" s="42"/>
      <c r="J81" s="37"/>
      <c r="K81" s="38"/>
      <c r="L81" s="52"/>
      <c r="M81" s="34"/>
    </row>
    <row r="82" spans="1:13" ht="28.5" x14ac:dyDescent="0.2">
      <c r="A82">
        <v>253602</v>
      </c>
      <c r="B82">
        <v>0</v>
      </c>
      <c r="C82" s="39" t="s">
        <v>141</v>
      </c>
      <c r="D82" s="124">
        <v>44161.38</v>
      </c>
      <c r="E82">
        <v>0</v>
      </c>
      <c r="F82" s="100">
        <v>44161.38</v>
      </c>
      <c r="G82" s="100"/>
      <c r="H82" s="42"/>
      <c r="I82" s="42"/>
      <c r="J82" s="37"/>
      <c r="K82" s="38"/>
      <c r="L82" s="52"/>
      <c r="M82" s="34"/>
    </row>
    <row r="83" spans="1:13" ht="28.5" x14ac:dyDescent="0.2">
      <c r="A83">
        <v>253670</v>
      </c>
      <c r="B83">
        <v>0</v>
      </c>
      <c r="C83" s="39" t="s">
        <v>98</v>
      </c>
      <c r="D83" s="124">
        <v>1003336.7</v>
      </c>
      <c r="E83" s="100">
        <v>1003336.7</v>
      </c>
      <c r="F83" s="100"/>
      <c r="G83" s="49"/>
      <c r="H83" s="42"/>
      <c r="I83" s="42"/>
      <c r="J83" s="37"/>
      <c r="K83" s="38"/>
      <c r="L83" s="52"/>
      <c r="M83" s="34"/>
    </row>
    <row r="84" spans="1:13" ht="28.5" x14ac:dyDescent="0.2">
      <c r="A84">
        <v>253670</v>
      </c>
      <c r="B84">
        <v>1</v>
      </c>
      <c r="C84" s="39" t="s">
        <v>99</v>
      </c>
      <c r="D84" s="124">
        <v>153815.64000000001</v>
      </c>
      <c r="E84" s="100">
        <v>153815.64000000001</v>
      </c>
      <c r="F84" s="100"/>
      <c r="G84" s="49"/>
      <c r="H84" s="42"/>
      <c r="I84" s="42"/>
      <c r="J84" s="37"/>
      <c r="K84" s="38"/>
      <c r="L84" s="52"/>
      <c r="M84" s="34"/>
    </row>
    <row r="85" spans="1:13" ht="42.75" x14ac:dyDescent="0.2">
      <c r="A85">
        <v>253733</v>
      </c>
      <c r="B85">
        <v>0</v>
      </c>
      <c r="C85" s="39" t="s">
        <v>100</v>
      </c>
      <c r="D85" s="124">
        <v>1159959.31</v>
      </c>
      <c r="E85" s="100">
        <v>1159959.31</v>
      </c>
      <c r="F85" s="100"/>
      <c r="G85" s="49"/>
      <c r="H85" s="42"/>
      <c r="I85" s="42"/>
      <c r="J85" s="37"/>
      <c r="K85" s="38"/>
      <c r="L85" s="52"/>
      <c r="M85" s="34"/>
    </row>
    <row r="86" spans="1:13" ht="42.75" x14ac:dyDescent="0.2">
      <c r="A86">
        <v>253733</v>
      </c>
      <c r="B86">
        <v>1</v>
      </c>
      <c r="C86" s="39" t="s">
        <v>101</v>
      </c>
      <c r="D86" s="124">
        <v>1390949.61</v>
      </c>
      <c r="E86" s="100">
        <v>1390949.61</v>
      </c>
      <c r="F86" s="100"/>
      <c r="G86" s="49"/>
      <c r="H86" s="42"/>
      <c r="I86" s="42"/>
      <c r="J86" s="37"/>
      <c r="K86" s="38"/>
      <c r="L86" s="52"/>
      <c r="M86" s="34"/>
    </row>
    <row r="87" spans="1:13" ht="42.75" x14ac:dyDescent="0.2">
      <c r="A87">
        <v>253736</v>
      </c>
      <c r="B87">
        <v>0</v>
      </c>
      <c r="C87" s="39" t="s">
        <v>102</v>
      </c>
      <c r="D87" s="124">
        <v>18251.73</v>
      </c>
      <c r="E87" s="100">
        <v>18251.73</v>
      </c>
      <c r="F87" s="100"/>
      <c r="G87" s="49"/>
      <c r="H87" s="42"/>
      <c r="I87" s="42"/>
      <c r="J87" s="37"/>
      <c r="K87" s="38"/>
      <c r="L87" s="52"/>
      <c r="M87" s="34"/>
    </row>
    <row r="88" spans="1:13" ht="28.5" x14ac:dyDescent="0.2">
      <c r="A88">
        <v>253757</v>
      </c>
      <c r="B88">
        <v>0</v>
      </c>
      <c r="C88" s="39" t="s">
        <v>103</v>
      </c>
      <c r="D88" s="124">
        <v>150795.49</v>
      </c>
      <c r="E88" s="100">
        <v>150795.49</v>
      </c>
      <c r="F88" s="100"/>
      <c r="G88" s="49"/>
      <c r="H88" s="42"/>
      <c r="I88" s="42"/>
      <c r="J88" s="37"/>
      <c r="K88" s="38"/>
      <c r="L88" s="52"/>
      <c r="M88" s="34"/>
    </row>
    <row r="89" spans="1:13" ht="28.5" x14ac:dyDescent="0.2">
      <c r="A89">
        <v>253757</v>
      </c>
      <c r="B89">
        <v>1</v>
      </c>
      <c r="C89" s="39" t="s">
        <v>104</v>
      </c>
      <c r="D89" s="124">
        <v>469233.86</v>
      </c>
      <c r="E89" s="100">
        <v>469233.86</v>
      </c>
      <c r="F89" s="100"/>
      <c r="G89" s="49"/>
      <c r="H89" s="42"/>
      <c r="I89" s="42"/>
      <c r="J89" s="37"/>
      <c r="K89" s="38"/>
      <c r="L89" s="52"/>
      <c r="M89" s="34"/>
    </row>
    <row r="90" spans="1:13" ht="38.25" x14ac:dyDescent="0.2">
      <c r="A90">
        <v>254710</v>
      </c>
      <c r="B90">
        <v>0</v>
      </c>
      <c r="C90" s="39" t="s">
        <v>105</v>
      </c>
      <c r="D90" s="124">
        <v>10000</v>
      </c>
      <c r="E90" s="127"/>
      <c r="G90" s="49"/>
      <c r="H90" s="42"/>
      <c r="I90" s="100">
        <v>10000</v>
      </c>
      <c r="J90" s="37"/>
      <c r="K90" s="38"/>
      <c r="L90" s="52"/>
      <c r="M90" s="34" t="s">
        <v>55</v>
      </c>
    </row>
    <row r="91" spans="1:13" ht="42.75" x14ac:dyDescent="0.2">
      <c r="A91">
        <v>254711</v>
      </c>
      <c r="B91">
        <v>0</v>
      </c>
      <c r="C91" s="39" t="s">
        <v>106</v>
      </c>
      <c r="D91" s="124">
        <v>24000</v>
      </c>
      <c r="E91" s="127"/>
      <c r="G91" s="56"/>
      <c r="H91" s="42"/>
      <c r="I91" s="42">
        <v>24000</v>
      </c>
      <c r="J91" s="37"/>
      <c r="K91" s="38"/>
      <c r="L91" s="52"/>
      <c r="M91" s="34" t="s">
        <v>55</v>
      </c>
    </row>
    <row r="92" spans="1:13" ht="38.25" x14ac:dyDescent="0.2">
      <c r="A92">
        <v>254730</v>
      </c>
      <c r="B92">
        <v>0</v>
      </c>
      <c r="C92" s="39" t="s">
        <v>107</v>
      </c>
      <c r="D92" s="124">
        <v>10000</v>
      </c>
      <c r="E92" s="127"/>
      <c r="G92" s="56"/>
      <c r="H92" s="42"/>
      <c r="I92" s="100">
        <v>10000</v>
      </c>
      <c r="J92" s="37"/>
      <c r="K92" s="38"/>
      <c r="L92" s="52"/>
      <c r="M92" s="34" t="s">
        <v>55</v>
      </c>
    </row>
    <row r="93" spans="1:13" ht="63.75" x14ac:dyDescent="0.2">
      <c r="A93">
        <v>264100</v>
      </c>
      <c r="B93">
        <v>1</v>
      </c>
      <c r="C93" s="39" t="s">
        <v>108</v>
      </c>
      <c r="D93" s="124">
        <v>10000</v>
      </c>
      <c r="E93" s="127"/>
      <c r="G93" s="56"/>
      <c r="H93" s="42"/>
      <c r="I93" s="100">
        <v>10000</v>
      </c>
      <c r="J93" s="37"/>
      <c r="K93" s="38"/>
      <c r="L93" s="52"/>
      <c r="M93" s="34" t="s">
        <v>109</v>
      </c>
    </row>
    <row r="94" spans="1:13" ht="63.75" x14ac:dyDescent="0.2">
      <c r="A94">
        <v>264102</v>
      </c>
      <c r="B94">
        <v>0</v>
      </c>
      <c r="C94" s="39" t="s">
        <v>142</v>
      </c>
      <c r="D94" s="124">
        <v>35000</v>
      </c>
      <c r="E94" s="127"/>
      <c r="G94" s="56"/>
      <c r="H94" s="42"/>
      <c r="I94" s="100">
        <v>35000</v>
      </c>
      <c r="J94" s="37"/>
      <c r="K94" s="38"/>
      <c r="L94" s="52"/>
      <c r="M94" s="34" t="s">
        <v>109</v>
      </c>
    </row>
    <row r="95" spans="1:13" ht="63.75" x14ac:dyDescent="0.2">
      <c r="A95">
        <v>264130</v>
      </c>
      <c r="B95">
        <v>0</v>
      </c>
      <c r="C95" s="39" t="s">
        <v>143</v>
      </c>
      <c r="D95" s="124">
        <v>43950.28</v>
      </c>
      <c r="E95" s="127"/>
      <c r="G95" s="56"/>
      <c r="H95" s="42"/>
      <c r="I95" s="42">
        <v>43950.28</v>
      </c>
      <c r="J95" s="37"/>
      <c r="K95" s="38"/>
      <c r="L95" s="52"/>
      <c r="M95" s="34" t="s">
        <v>109</v>
      </c>
    </row>
    <row r="96" spans="1:13" ht="63.75" x14ac:dyDescent="0.2">
      <c r="A96">
        <v>264131</v>
      </c>
      <c r="B96">
        <v>0</v>
      </c>
      <c r="C96" s="39" t="s">
        <v>144</v>
      </c>
      <c r="D96" s="124">
        <v>2500</v>
      </c>
      <c r="E96" s="100"/>
      <c r="G96" s="56"/>
      <c r="H96" s="42"/>
      <c r="I96" s="100">
        <v>2500</v>
      </c>
      <c r="J96" s="37"/>
      <c r="K96" s="38"/>
      <c r="L96" s="52"/>
      <c r="M96" s="34" t="s">
        <v>109</v>
      </c>
    </row>
    <row r="97" spans="1:14" ht="63.75" x14ac:dyDescent="0.2">
      <c r="A97">
        <v>264132</v>
      </c>
      <c r="B97">
        <v>0</v>
      </c>
      <c r="C97" s="39" t="s">
        <v>145</v>
      </c>
      <c r="D97" s="124">
        <v>5000</v>
      </c>
      <c r="E97" s="100"/>
      <c r="G97" s="56"/>
      <c r="H97" s="42"/>
      <c r="I97" s="100">
        <v>5000</v>
      </c>
      <c r="J97" s="37"/>
      <c r="K97" s="38"/>
      <c r="L97" s="52"/>
      <c r="M97" s="34" t="s">
        <v>109</v>
      </c>
    </row>
    <row r="98" spans="1:14" ht="63.75" x14ac:dyDescent="0.2">
      <c r="A98">
        <v>264133</v>
      </c>
      <c r="B98">
        <v>0</v>
      </c>
      <c r="C98" s="39" t="s">
        <v>146</v>
      </c>
      <c r="D98" s="124">
        <v>25000</v>
      </c>
      <c r="E98" s="100"/>
      <c r="G98" s="56"/>
      <c r="H98" s="42"/>
      <c r="I98" s="100">
        <v>25000</v>
      </c>
      <c r="J98" s="37"/>
      <c r="K98" s="38"/>
      <c r="L98" s="52"/>
      <c r="M98" s="34" t="s">
        <v>55</v>
      </c>
      <c r="N98" s="34" t="s">
        <v>109</v>
      </c>
    </row>
    <row r="99" spans="1:14" ht="63.75" x14ac:dyDescent="0.2">
      <c r="A99">
        <v>264134</v>
      </c>
      <c r="B99">
        <v>0</v>
      </c>
      <c r="C99" s="39" t="s">
        <v>147</v>
      </c>
      <c r="D99" s="124">
        <v>1000</v>
      </c>
      <c r="E99" s="100"/>
      <c r="G99" s="56"/>
      <c r="H99" s="42"/>
      <c r="I99" s="100">
        <v>1000</v>
      </c>
      <c r="J99" s="37"/>
      <c r="K99" s="38"/>
      <c r="L99" s="52"/>
      <c r="M99" s="34" t="s">
        <v>109</v>
      </c>
    </row>
    <row r="100" spans="1:14" ht="42.75" x14ac:dyDescent="0.2">
      <c r="A100">
        <v>267846</v>
      </c>
      <c r="B100">
        <v>0</v>
      </c>
      <c r="C100" s="39" t="s">
        <v>38</v>
      </c>
      <c r="D100" s="124">
        <v>84000</v>
      </c>
      <c r="G100" s="100">
        <v>84000</v>
      </c>
      <c r="H100" s="42"/>
      <c r="I100" s="42"/>
      <c r="J100" s="37"/>
      <c r="K100" s="38"/>
      <c r="L100" s="52"/>
      <c r="M100" s="34"/>
    </row>
    <row r="101" spans="1:14" ht="28.5" x14ac:dyDescent="0.2">
      <c r="A101">
        <v>292892</v>
      </c>
      <c r="B101">
        <v>0</v>
      </c>
      <c r="C101" s="39" t="s">
        <v>27</v>
      </c>
      <c r="D101" s="124">
        <v>187662.6</v>
      </c>
      <c r="E101" s="100">
        <v>97066.74</v>
      </c>
      <c r="F101" s="100"/>
      <c r="G101" s="100">
        <v>90595.86</v>
      </c>
      <c r="H101" s="42"/>
      <c r="I101" s="42"/>
      <c r="J101" s="37"/>
      <c r="K101" s="38"/>
      <c r="L101" s="52"/>
      <c r="M101" s="34"/>
    </row>
    <row r="102" spans="1:14" ht="28.5" x14ac:dyDescent="0.2">
      <c r="A102">
        <v>299000</v>
      </c>
      <c r="B102">
        <v>0</v>
      </c>
      <c r="C102" s="39" t="s">
        <v>110</v>
      </c>
      <c r="D102" s="124">
        <v>4000</v>
      </c>
      <c r="E102">
        <v>0</v>
      </c>
      <c r="G102" s="56"/>
      <c r="H102" s="42"/>
      <c r="I102" s="42">
        <v>4000</v>
      </c>
      <c r="J102" s="37"/>
      <c r="K102" s="38"/>
      <c r="L102" s="52"/>
      <c r="M102" s="34"/>
    </row>
    <row r="103" spans="1:14" ht="28.5" x14ac:dyDescent="0.2">
      <c r="A103">
        <v>253737</v>
      </c>
      <c r="B103">
        <v>0</v>
      </c>
      <c r="C103" s="39" t="s">
        <v>149</v>
      </c>
      <c r="D103" s="128">
        <v>66272.66</v>
      </c>
      <c r="E103" s="41"/>
      <c r="F103" s="105"/>
      <c r="G103" s="56">
        <v>66272.66</v>
      </c>
      <c r="H103" s="42"/>
      <c r="I103" s="42"/>
      <c r="J103" s="37"/>
      <c r="K103" s="38"/>
      <c r="L103" s="52"/>
      <c r="M103" s="34"/>
    </row>
    <row r="104" spans="1:14" x14ac:dyDescent="0.2">
      <c r="C104" s="39"/>
      <c r="D104" s="40"/>
      <c r="E104" s="40"/>
      <c r="F104" s="106"/>
      <c r="G104" s="56"/>
      <c r="H104" s="42"/>
      <c r="I104" s="42"/>
      <c r="J104" s="37"/>
      <c r="K104" s="38"/>
      <c r="L104" s="52"/>
      <c r="M104" s="34"/>
    </row>
    <row r="105" spans="1:14" x14ac:dyDescent="0.2">
      <c r="C105" s="39"/>
      <c r="D105" s="40"/>
      <c r="E105" s="40"/>
      <c r="F105" s="106"/>
      <c r="G105" s="56"/>
      <c r="H105" s="42"/>
      <c r="I105" s="42"/>
      <c r="J105" s="37"/>
      <c r="K105" s="38"/>
      <c r="L105" s="52"/>
      <c r="M105" s="34"/>
    </row>
    <row r="106" spans="1:14" ht="38.25" x14ac:dyDescent="0.2">
      <c r="C106" s="39"/>
      <c r="D106" s="40"/>
      <c r="E106" s="41"/>
      <c r="F106" s="105"/>
      <c r="G106" s="56"/>
      <c r="H106" s="42"/>
      <c r="I106" s="42"/>
      <c r="J106" s="37"/>
      <c r="K106" s="38"/>
      <c r="L106" s="52"/>
      <c r="M106" s="34" t="s">
        <v>55</v>
      </c>
    </row>
    <row r="107" spans="1:14" x14ac:dyDescent="0.2">
      <c r="A107" s="32"/>
      <c r="B107" s="57"/>
      <c r="C107" s="58"/>
      <c r="D107" s="59">
        <f>SUM(D7:D106)</f>
        <v>16688208.59</v>
      </c>
      <c r="E107" s="60">
        <f>SUM(E7:E106)</f>
        <v>12114629.09</v>
      </c>
      <c r="F107" s="107">
        <f>SUM(F76:F106)</f>
        <v>44161.38</v>
      </c>
      <c r="G107" s="61">
        <f>SUM(G7:G106)</f>
        <v>773167.84</v>
      </c>
      <c r="H107" s="60"/>
      <c r="I107" s="62">
        <f>SUM(I7:I106)</f>
        <v>1263050.28</v>
      </c>
      <c r="J107" s="170"/>
      <c r="K107" s="170"/>
      <c r="L107" s="63">
        <f>SUM(L7:L106)</f>
        <v>2493200</v>
      </c>
      <c r="M107" s="34"/>
    </row>
    <row r="108" spans="1:14" x14ac:dyDescent="0.2">
      <c r="A108" s="32"/>
      <c r="B108" s="57"/>
      <c r="C108" s="64"/>
      <c r="D108" s="65"/>
      <c r="E108" s="148"/>
      <c r="F108" s="148"/>
      <c r="G108" s="148"/>
      <c r="H108" s="148"/>
      <c r="I108" s="148"/>
      <c r="J108" s="66"/>
      <c r="K108" s="67"/>
      <c r="L108" s="68"/>
      <c r="M108" s="34"/>
    </row>
    <row r="109" spans="1:14" x14ac:dyDescent="0.2">
      <c r="A109" s="32"/>
      <c r="B109" s="57"/>
      <c r="C109" s="69"/>
      <c r="D109" s="70"/>
      <c r="E109" s="148"/>
      <c r="F109" s="148"/>
      <c r="G109" s="148"/>
      <c r="H109" s="148"/>
      <c r="I109" s="148"/>
      <c r="J109" s="148"/>
      <c r="K109" s="148"/>
      <c r="L109" s="71">
        <f>SUM(E107+F107+G107+I107+L107)</f>
        <v>16688208.59</v>
      </c>
      <c r="M109" s="34"/>
    </row>
    <row r="114" spans="6:6" x14ac:dyDescent="0.2">
      <c r="F114" s="100"/>
    </row>
  </sheetData>
  <mergeCells count="16">
    <mergeCell ref="E109:K109"/>
    <mergeCell ref="A1:L1"/>
    <mergeCell ref="A3:D3"/>
    <mergeCell ref="E3:L3"/>
    <mergeCell ref="A4:A6"/>
    <mergeCell ref="B4:B6"/>
    <mergeCell ref="C4:C6"/>
    <mergeCell ref="D4:D6"/>
    <mergeCell ref="E4:E6"/>
    <mergeCell ref="G4:G6"/>
    <mergeCell ref="H4:H6"/>
    <mergeCell ref="I4:I6"/>
    <mergeCell ref="J4:L5"/>
    <mergeCell ref="J107:K107"/>
    <mergeCell ref="E108:G108"/>
    <mergeCell ref="H108:I108"/>
  </mergeCells>
  <pageMargins left="0.70866141732283516" right="0.70866141732283516" top="0.74803149606299213" bottom="0.74803149606299213" header="0.31496062992126012" footer="0.31496062992126012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3461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AV_VINCOL_BILANCIO_2021</vt:lpstr>
      <vt:lpstr>QUADRO DIMOSTRATIVO 2021</vt:lpstr>
      <vt:lpstr>AV_VINCOL_BILANCIO_2021!__xlnm.Print_Titles</vt:lpstr>
      <vt:lpstr>AV_VINCOL_BILANCIO_2021!Area_stampa</vt:lpstr>
      <vt:lpstr>AV_VINCOL_BILANCIO_2021!Titoli_stampa</vt:lpstr>
      <vt:lpstr>'QUADRO DIMOSTRATIVO 2021'!Titoli_stampa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Simonetta Porru</dc:creator>
  <cp:lastModifiedBy>Simonetta Porru</cp:lastModifiedBy>
  <cp:revision>97</cp:revision>
  <cp:lastPrinted>2021-04-22T14:29:53Z</cp:lastPrinted>
  <dcterms:created xsi:type="dcterms:W3CDTF">2021-02-24T10:08:01Z</dcterms:created>
  <dcterms:modified xsi:type="dcterms:W3CDTF">2021-04-23T11:20:53Z</dcterms:modified>
</cp:coreProperties>
</file>