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studi\Google Drive\Anticorruzione\ENTI PUBBLICI_SOCIETA'\Provincia di Oristano\FOGLI ASSEMBLATI\"/>
    </mc:Choice>
  </mc:AlternateContent>
  <xr:revisionPtr revIDLastSave="0" documentId="13_ncr:1_{B320FEA2-627C-4926-B9AE-36BE39124263}" xr6:coauthVersionLast="46" xr6:coauthVersionMax="46" xr10:uidLastSave="{00000000-0000-0000-0000-000000000000}"/>
  <bookViews>
    <workbookView xWindow="-108" yWindow="-108" windowWidth="23256" windowHeight="12576" xr2:uid="{3B415582-1BF9-4963-8CC5-7BAF99B727CE}"/>
  </bookViews>
  <sheets>
    <sheet name="2.1 PROG_GEST_EDIL" sheetId="3" r:id="rId1"/>
    <sheet name="2.2 MAN_EDIL"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 i="3" l="1"/>
  <c r="Y2" i="3"/>
  <c r="X2" i="3"/>
  <c r="W2" i="3"/>
  <c r="V2" i="3"/>
  <c r="U2" i="3"/>
  <c r="T2" i="3"/>
  <c r="S2" i="3"/>
  <c r="R2" i="3"/>
  <c r="Q2" i="3"/>
  <c r="AA2" i="3" s="1"/>
  <c r="Q4" i="2"/>
  <c r="R4" i="2"/>
  <c r="S4" i="2"/>
  <c r="T4" i="2"/>
  <c r="AA4" i="2" s="1"/>
  <c r="U4" i="2"/>
  <c r="V4" i="2"/>
  <c r="W4" i="2"/>
  <c r="X4" i="2"/>
  <c r="Y4" i="2"/>
  <c r="Z4" i="2"/>
  <c r="Q5" i="2"/>
  <c r="AA5" i="2" s="1"/>
  <c r="R5" i="2"/>
  <c r="S5" i="2"/>
  <c r="T5" i="2"/>
  <c r="U5" i="2"/>
  <c r="V5" i="2"/>
  <c r="W5" i="2"/>
  <c r="X5" i="2"/>
  <c r="Y5" i="2"/>
  <c r="Z5" i="2"/>
  <c r="Q6" i="2"/>
  <c r="AA6" i="2" s="1"/>
  <c r="R6" i="2"/>
  <c r="S6" i="2"/>
  <c r="T6" i="2"/>
  <c r="U6" i="2"/>
  <c r="V6" i="2"/>
  <c r="W6" i="2"/>
  <c r="X6" i="2"/>
  <c r="Y6" i="2"/>
  <c r="Z6" i="2"/>
  <c r="Q7" i="2"/>
  <c r="R7" i="2"/>
  <c r="S7" i="2"/>
  <c r="T7" i="2"/>
  <c r="U7" i="2"/>
  <c r="V7" i="2"/>
  <c r="W7" i="2"/>
  <c r="AA7" i="2" s="1"/>
  <c r="X7" i="2"/>
  <c r="Y7" i="2"/>
  <c r="Z7" i="2"/>
  <c r="Q8" i="2"/>
  <c r="R8" i="2"/>
  <c r="S8" i="2"/>
  <c r="T8" i="2"/>
  <c r="AA8" i="2" s="1"/>
  <c r="U8" i="2"/>
  <c r="V8" i="2"/>
  <c r="W8" i="2"/>
  <c r="X8" i="2"/>
  <c r="Y8" i="2"/>
  <c r="Z8" i="2"/>
  <c r="Q9" i="2"/>
  <c r="AA9" i="2" s="1"/>
  <c r="R9" i="2"/>
  <c r="S9" i="2"/>
  <c r="T9" i="2"/>
  <c r="U9" i="2"/>
  <c r="V9" i="2"/>
  <c r="W9" i="2"/>
  <c r="X9" i="2"/>
  <c r="Y9" i="2"/>
  <c r="Z9" i="2"/>
  <c r="Q10" i="2"/>
  <c r="AA10" i="2" s="1"/>
  <c r="R10" i="2"/>
  <c r="S10" i="2"/>
  <c r="T10" i="2"/>
  <c r="U10" i="2"/>
  <c r="V10" i="2"/>
  <c r="W10" i="2"/>
  <c r="X10" i="2"/>
  <c r="Y10" i="2"/>
  <c r="Z10" i="2"/>
  <c r="Q11" i="2"/>
  <c r="R11" i="2"/>
  <c r="S11" i="2"/>
  <c r="T11" i="2"/>
  <c r="U11" i="2"/>
  <c r="V11" i="2"/>
  <c r="W11" i="2"/>
  <c r="X11" i="2"/>
  <c r="Y11" i="2"/>
  <c r="Z11" i="2"/>
  <c r="AA11" i="2"/>
  <c r="Q12" i="2"/>
  <c r="R12" i="2"/>
  <c r="S12" i="2"/>
  <c r="T12" i="2"/>
  <c r="AA12" i="2" s="1"/>
  <c r="U12" i="2"/>
  <c r="V12" i="2"/>
  <c r="W12" i="2"/>
  <c r="X12" i="2"/>
  <c r="Y12" i="2"/>
  <c r="Z12" i="2"/>
  <c r="Q13" i="2"/>
  <c r="AA13" i="2" s="1"/>
  <c r="R13" i="2"/>
  <c r="S13" i="2"/>
  <c r="T13" i="2"/>
  <c r="U13" i="2"/>
  <c r="V13" i="2"/>
  <c r="W13" i="2"/>
  <c r="X13" i="2"/>
  <c r="Y13" i="2"/>
  <c r="Z13" i="2"/>
  <c r="Z2" i="2"/>
  <c r="Y2" i="2"/>
  <c r="X2" i="2"/>
  <c r="W2" i="2"/>
  <c r="V2" i="2"/>
  <c r="U2" i="2"/>
  <c r="T2" i="2"/>
  <c r="S2" i="2"/>
  <c r="R2" i="2"/>
  <c r="Q2" i="2"/>
  <c r="AA2" i="2" s="1"/>
  <c r="Q3" i="2"/>
  <c r="AA3" i="2" s="1"/>
  <c r="R3" i="2"/>
  <c r="S3" i="2"/>
  <c r="T3" i="2"/>
  <c r="U3" i="2"/>
  <c r="V3" i="2"/>
  <c r="W3" i="2"/>
  <c r="X3" i="2"/>
  <c r="Y3" i="2"/>
  <c r="Z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83508093-B6A3-4481-AD68-44D7108B75DC}">
      <text>
        <r>
          <rPr>
            <sz val="9"/>
            <color indexed="81"/>
            <rFont val="Tahoma"/>
            <family val="2"/>
          </rPr>
          <t xml:space="preserve">Indicare utilizzo di software (Office, applicativi, gestionali dedicati etc.)
</t>
        </r>
      </text>
    </comment>
    <comment ref="E1" authorId="0" shapeId="0" xr:uid="{4905F83F-6E3D-4C86-A76B-66567FBFCB97}">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F002AC53-3744-4558-9B44-001F6C9742E8}">
      <text>
        <r>
          <rPr>
            <sz val="8"/>
            <color indexed="81"/>
            <rFont val="Arial"/>
            <family val="2"/>
          </rPr>
          <t>Descrivere le potenziali anomalie , disfunzioni, problematiche etc. che potrebbero verificarsi nello svolgimento di questa attività</t>
        </r>
      </text>
    </comment>
    <comment ref="G1" authorId="0" shapeId="0" xr:uid="{A0F3CFEB-E914-4366-920D-DA78BDD9C846}">
      <text>
        <r>
          <rPr>
            <sz val="8"/>
            <color indexed="81"/>
            <rFont val="Tahoma"/>
            <family val="2"/>
          </rPr>
          <t xml:space="preserve">Mediamente la rilevanza 
di questo processo è 
Alta
Media
Bassa
</t>
        </r>
      </text>
    </comment>
    <comment ref="H1" authorId="0" shapeId="0" xr:uid="{BA3E58DC-56C8-4C1F-AB6C-EDFBB759E048}">
      <text>
        <r>
          <rPr>
            <sz val="8"/>
            <color indexed="81"/>
            <rFont val="Arial"/>
            <family val="2"/>
          </rPr>
          <t xml:space="preserve">Mediamente la frequenza di questo processo e:
A=quotidiana
M=settimanale/mensile
B=annuale/straordinaria
</t>
        </r>
      </text>
    </comment>
    <comment ref="I1" authorId="0" shapeId="0" xr:uid="{A0D03998-FFE7-45E3-8C01-9FC52BE9B6FD}">
      <text>
        <r>
          <rPr>
            <sz val="8"/>
            <color indexed="81"/>
            <rFont val="Arial"/>
            <family val="2"/>
          </rPr>
          <t>Qual è il livello di complessità di questo processo?
Alto
Medio
Basso</t>
        </r>
      </text>
    </comment>
    <comment ref="J1" authorId="0" shapeId="0" xr:uid="{0C5537FC-7560-4E45-AAB6-8C6213B36B4A}">
      <text>
        <r>
          <rPr>
            <sz val="8"/>
            <color indexed="81"/>
            <rFont val="Tahoma"/>
            <family val="2"/>
          </rPr>
          <t>Le singole operazioni che costituiscono questo processo sono distribuite tra più soggetti?
A=No
M= tra due soggetti
B=tra tre o più soggetti</t>
        </r>
      </text>
    </comment>
    <comment ref="K1" authorId="0" shapeId="0" xr:uid="{90BB9D8A-5069-497E-BEC6-1AABA0898F4E}">
      <text>
        <r>
          <rPr>
            <sz val="8"/>
            <color indexed="81"/>
            <rFont val="Arial"/>
            <family val="2"/>
          </rPr>
          <t xml:space="preserve">Le norme giuridiche che regolamentano questo processo:
A=No, non ci sono
M= Sono generiche e facoltative
B=Sono specifiche e cogenti
</t>
        </r>
      </text>
    </comment>
    <comment ref="L1" authorId="0" shapeId="0" xr:uid="{A36EDFB0-4B9B-4280-A2E4-DF267F97F747}">
      <text>
        <r>
          <rPr>
            <sz val="8"/>
            <color indexed="81"/>
            <rFont val="Arial "/>
          </rPr>
          <t>Le norme interne che regolamentano questo processo
A=No, non ci sono
M= Sono generiche e facoltative
B=Sono specifiche e cogenti</t>
        </r>
      </text>
    </comment>
    <comment ref="M1" authorId="0" shapeId="0" xr:uid="{838B09F6-6B43-4AB5-B398-D5A3136857BC}">
      <text>
        <r>
          <rPr>
            <sz val="8"/>
            <color indexed="81"/>
            <rFont val="Tahoma"/>
            <family val="2"/>
          </rPr>
          <t xml:space="preserve">Qual è il livello di discrezionalità che caratterizza questo processo?
Alto
Medio 
Basso
</t>
        </r>
      </text>
    </comment>
    <comment ref="N1" authorId="0" shapeId="0" xr:uid="{F4F1BE2F-01B5-48B9-9DC8-DA294FA32305}">
      <text>
        <r>
          <rPr>
            <sz val="8"/>
            <color indexed="81"/>
            <rFont val="Arial"/>
            <family val="2"/>
          </rPr>
          <t>Nell'ultimo anno ci sono state criticità o anomalie con riferimento a questo processo?
B=No
M= Sì, mediamente rilevanti
A= Sì, rilevanti</t>
        </r>
      </text>
    </comment>
    <comment ref="O1" authorId="0" shapeId="0" xr:uid="{91823C99-D6CD-4892-AA17-12EBFED17BF3}">
      <text>
        <r>
          <rPr>
            <sz val="8"/>
            <color indexed="81"/>
            <rFont val="Arial"/>
            <family val="2"/>
          </rPr>
          <t>I controlli posti a presidio di questo processo sono adeguati?
A=No, non ci sono
M= Sì, ma non adeguati
B=Sì e sono adeguati</t>
        </r>
      </text>
    </comment>
    <comment ref="P1" authorId="0" shapeId="0" xr:uid="{4BD5037A-3895-4C55-8BC9-0EDA1E68786F}">
      <text>
        <r>
          <rPr>
            <sz val="8"/>
            <color indexed="81"/>
            <rFont val="Arial"/>
            <family val="2"/>
          </rPr>
          <t xml:space="preserve">Le singole operazioni che costituiscono questo processo sono adeguatamente tracciate?
A=No
M=In parte/ non adeguatamente
B=Sì
</t>
        </r>
      </text>
    </comment>
    <comment ref="Q1" authorId="0" shapeId="0" xr:uid="{00638A7B-ED93-4776-BABC-3AA48FF5A27F}">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0" shapeId="0" xr:uid="{8F236A8C-A4CB-4900-80D9-8AB1A1A56A8B}">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Marcello Spissu</author>
  </authors>
  <commentList>
    <comment ref="D1" authorId="0" shapeId="0" xr:uid="{BDCEF36B-44BD-4B21-8F26-F5DB98EFC7DA}">
      <text>
        <r>
          <rPr>
            <sz val="9"/>
            <color rgb="FF000000"/>
            <rFont val="Calibri"/>
            <family val="2"/>
          </rPr>
          <t>Indicare utilizzo di software (Office, applicativi, gestionali dedicati etc.)</t>
        </r>
        <r>
          <rPr>
            <sz val="9"/>
            <color rgb="FF000000"/>
            <rFont val="Calibri"/>
            <family val="2"/>
          </rPr>
          <t xml:space="preserve">
</t>
        </r>
        <r>
          <rPr>
            <sz val="11"/>
            <color rgb="FF000000"/>
            <rFont val="Calibri"/>
            <family val="2"/>
          </rPr>
          <t xml:space="preserve">
</t>
        </r>
      </text>
    </comment>
    <comment ref="E1" authorId="0" shapeId="0" xr:uid="{6C86CE1C-6DF4-432F-B0F2-307022462867}">
      <text>
        <r>
          <rPr>
            <sz val="11"/>
            <color rgb="FF000000"/>
            <rFont val="Calibri"/>
            <family val="2"/>
          </rPr>
          <t xml:space="preserve">
</t>
        </r>
        <r>
          <rPr>
            <sz val="8"/>
            <color rgb="FF000000"/>
            <rFont val="Arial"/>
            <family val="2"/>
          </rPr>
          <t>Indicare quali sono i principali indicatori dai quali si ricava il livello di qualità complessiva del processo (es. celerità, tempestività, esattezza etc.)</t>
        </r>
      </text>
    </comment>
    <comment ref="F1" authorId="0" shapeId="0" xr:uid="{0DCE8417-9545-406A-95D2-F4FDE5431E0B}">
      <text>
        <r>
          <rPr>
            <sz val="8"/>
            <color rgb="FF000000"/>
            <rFont val="Arial"/>
            <family val="2"/>
          </rPr>
          <t>Descrivere le potenziali anomalie , disfunzioni, problematiche etc. che potrebbero verificarsi nello svolgimento di questa attività</t>
        </r>
      </text>
    </comment>
    <comment ref="G1" authorId="0" shapeId="0" xr:uid="{15FEF2BF-B061-47FF-92CC-D3E2207243B3}">
      <text>
        <r>
          <rPr>
            <sz val="8"/>
            <color rgb="FF000000"/>
            <rFont val="Calibri"/>
            <family val="2"/>
          </rPr>
          <t>Mediamente la rilevanza</t>
        </r>
        <r>
          <rPr>
            <sz val="8"/>
            <color rgb="FF000000"/>
            <rFont val="Calibri"/>
            <family val="2"/>
          </rPr>
          <t xml:space="preserve">
di questo processo è</t>
        </r>
        <r>
          <rPr>
            <sz val="8"/>
            <color rgb="FF000000"/>
            <rFont val="Calibri"/>
            <family val="2"/>
          </rPr>
          <t xml:space="preserve">
</t>
        </r>
        <r>
          <rPr>
            <sz val="11"/>
            <color rgb="FF000000"/>
            <rFont val="Calibri"/>
            <family val="2"/>
          </rPr>
          <t xml:space="preserve">
</t>
        </r>
        <r>
          <rPr>
            <sz val="8"/>
            <color rgb="FF000000"/>
            <rFont val="Calibri"/>
            <family val="2"/>
          </rPr>
          <t>Alta</t>
        </r>
        <r>
          <rPr>
            <sz val="8"/>
            <color rgb="FF000000"/>
            <rFont val="Calibri"/>
            <family val="2"/>
          </rPr>
          <t xml:space="preserve">
Media</t>
        </r>
        <r>
          <rPr>
            <sz val="8"/>
            <color rgb="FF000000"/>
            <rFont val="Calibri"/>
            <family val="2"/>
          </rPr>
          <t xml:space="preserve">
Bassa</t>
        </r>
        <r>
          <rPr>
            <sz val="8"/>
            <color rgb="FF000000"/>
            <rFont val="Calibri"/>
            <family val="2"/>
          </rPr>
          <t xml:space="preserve">
</t>
        </r>
        <r>
          <rPr>
            <sz val="11"/>
            <color rgb="FF000000"/>
            <rFont val="Calibri"/>
            <family val="2"/>
          </rPr>
          <t xml:space="preserve">
</t>
        </r>
      </text>
    </comment>
    <comment ref="H1" authorId="0" shapeId="0" xr:uid="{CC9E44E8-80EE-46E6-9BA3-29F63589C98E}">
      <text>
        <r>
          <rPr>
            <sz val="8"/>
            <color rgb="FF000000"/>
            <rFont val="Arial"/>
            <family val="2"/>
          </rPr>
          <t>Mediamente la frequenza di questo processo e:</t>
        </r>
        <r>
          <rPr>
            <sz val="8"/>
            <color rgb="FF000000"/>
            <rFont val="Arial"/>
            <family val="2"/>
          </rPr>
          <t xml:space="preserve">
A=quotidiana</t>
        </r>
        <r>
          <rPr>
            <sz val="8"/>
            <color rgb="FF000000"/>
            <rFont val="Arial"/>
            <family val="2"/>
          </rPr>
          <t xml:space="preserve">
M=settimanale/mensile</t>
        </r>
        <r>
          <rPr>
            <sz val="8"/>
            <color rgb="FF000000"/>
            <rFont val="Arial"/>
            <family val="2"/>
          </rPr>
          <t xml:space="preserve">
B=annuale/straordinaria</t>
        </r>
        <r>
          <rPr>
            <sz val="8"/>
            <color rgb="FF000000"/>
            <rFont val="Arial"/>
            <family val="2"/>
          </rPr>
          <t xml:space="preserve">
</t>
        </r>
      </text>
    </comment>
    <comment ref="I1" authorId="0" shapeId="0" xr:uid="{FF5A80D1-3491-4874-B790-B11A4A682653}">
      <text>
        <r>
          <rPr>
            <sz val="8"/>
            <color rgb="FF000000"/>
            <rFont val="Arial"/>
            <family val="2"/>
          </rPr>
          <t>Qual è il livello di complessità di questo processo?</t>
        </r>
        <r>
          <rPr>
            <sz val="8"/>
            <color rgb="FF000000"/>
            <rFont val="Arial"/>
            <family val="2"/>
          </rPr>
          <t xml:space="preserve">
</t>
        </r>
        <r>
          <rPr>
            <sz val="11"/>
            <color rgb="FF000000"/>
            <rFont val="Calibri"/>
            <family val="2"/>
          </rPr>
          <t xml:space="preserve">
</t>
        </r>
        <r>
          <rPr>
            <sz val="8"/>
            <color rgb="FF000000"/>
            <rFont val="Arial"/>
            <family val="2"/>
          </rPr>
          <t>Alto</t>
        </r>
        <r>
          <rPr>
            <sz val="8"/>
            <color rgb="FF000000"/>
            <rFont val="Arial"/>
            <family val="2"/>
          </rPr>
          <t xml:space="preserve">
Medio</t>
        </r>
        <r>
          <rPr>
            <sz val="8"/>
            <color rgb="FF000000"/>
            <rFont val="Arial"/>
            <family val="2"/>
          </rPr>
          <t xml:space="preserve">
Basso</t>
        </r>
      </text>
    </comment>
    <comment ref="J1" authorId="0" shapeId="0" xr:uid="{18B91A1D-3D59-4063-A984-2BEF67CBE0FB}">
      <text>
        <r>
          <rPr>
            <sz val="8"/>
            <color rgb="FF000000"/>
            <rFont val="Calibri"/>
            <family val="2"/>
          </rPr>
          <t>Le singole operazioni che costituiscono questo processo sono distribuite tra più soggetti?</t>
        </r>
        <r>
          <rPr>
            <sz val="8"/>
            <color rgb="FF000000"/>
            <rFont val="Calibri"/>
            <family val="2"/>
          </rPr>
          <t xml:space="preserve">
A=No</t>
        </r>
        <r>
          <rPr>
            <sz val="8"/>
            <color rgb="FF000000"/>
            <rFont val="Calibri"/>
            <family val="2"/>
          </rPr>
          <t xml:space="preserve">
M= tra due soggetti</t>
        </r>
        <r>
          <rPr>
            <sz val="8"/>
            <color rgb="FF000000"/>
            <rFont val="Calibri"/>
            <family val="2"/>
          </rPr>
          <t xml:space="preserve">
B=tra tre o più soggetti</t>
        </r>
      </text>
    </comment>
    <comment ref="K1" authorId="0" shapeId="0" xr:uid="{28DD6A3F-EDDD-48B7-AE3B-629C972372D8}">
      <text>
        <r>
          <rPr>
            <sz val="8"/>
            <color rgb="FF000000"/>
            <rFont val="Arial"/>
            <family val="2"/>
          </rPr>
          <t>Le norme giuridiche che regolamentano questo processo:</t>
        </r>
        <r>
          <rPr>
            <sz val="8"/>
            <color rgb="FF000000"/>
            <rFont val="Arial"/>
            <family val="2"/>
          </rPr>
          <t xml:space="preserve">
A=No, non ci sono</t>
        </r>
        <r>
          <rPr>
            <sz val="8"/>
            <color rgb="FF000000"/>
            <rFont val="Arial"/>
            <family val="2"/>
          </rPr>
          <t xml:space="preserve">
M= Sono generiche e facoltative</t>
        </r>
        <r>
          <rPr>
            <sz val="8"/>
            <color rgb="FF000000"/>
            <rFont val="Arial"/>
            <family val="2"/>
          </rPr>
          <t xml:space="preserve">
B=Sono specifiche e cogenti</t>
        </r>
        <r>
          <rPr>
            <sz val="8"/>
            <color rgb="FF000000"/>
            <rFont val="Arial"/>
            <family val="2"/>
          </rPr>
          <t xml:space="preserve">
</t>
        </r>
      </text>
    </comment>
    <comment ref="L1" authorId="0" shapeId="0" xr:uid="{595CB405-DE94-4125-ADCB-89A22FF2EDF1}">
      <text>
        <r>
          <rPr>
            <sz val="8"/>
            <color rgb="FF000000"/>
            <rFont val="Calibri"/>
            <family val="2"/>
          </rPr>
          <t>Le norme interne che regolamentano questo processo</t>
        </r>
        <r>
          <rPr>
            <sz val="8"/>
            <color rgb="FF000000"/>
            <rFont val="Calibri"/>
            <family val="2"/>
          </rPr>
          <t xml:space="preserve">
A=No, non ci sono</t>
        </r>
        <r>
          <rPr>
            <sz val="8"/>
            <color rgb="FF000000"/>
            <rFont val="Calibri"/>
            <family val="2"/>
          </rPr>
          <t xml:space="preserve">
M= Sono generiche e facoltative</t>
        </r>
        <r>
          <rPr>
            <sz val="8"/>
            <color rgb="FF000000"/>
            <rFont val="Calibri"/>
            <family val="2"/>
          </rPr>
          <t xml:space="preserve">
B=Sono specifiche e cogenti</t>
        </r>
      </text>
    </comment>
    <comment ref="M1" authorId="0" shapeId="0" xr:uid="{AFA6DF55-EA87-4348-9AFB-C57A2998C69D}">
      <text>
        <r>
          <rPr>
            <sz val="8"/>
            <color rgb="FF000000"/>
            <rFont val="Calibri"/>
            <family val="2"/>
          </rPr>
          <t>Qual è il livello di discrezionalità che caratterizza questo processo?</t>
        </r>
        <r>
          <rPr>
            <sz val="8"/>
            <color rgb="FF000000"/>
            <rFont val="Calibri"/>
            <family val="2"/>
          </rPr>
          <t xml:space="preserve">
Alto</t>
        </r>
        <r>
          <rPr>
            <sz val="8"/>
            <color rgb="FF000000"/>
            <rFont val="Calibri"/>
            <family val="2"/>
          </rPr>
          <t xml:space="preserve">
Medio</t>
        </r>
        <r>
          <rPr>
            <sz val="8"/>
            <color rgb="FF000000"/>
            <rFont val="Calibri"/>
            <family val="2"/>
          </rPr>
          <t xml:space="preserve">
Basso</t>
        </r>
        <r>
          <rPr>
            <sz val="8"/>
            <color rgb="FF000000"/>
            <rFont val="Calibri"/>
            <family val="2"/>
          </rPr>
          <t xml:space="preserve">
</t>
        </r>
      </text>
    </comment>
    <comment ref="N1" authorId="0" shapeId="0" xr:uid="{BDE33200-F802-4995-8A16-310D261B092C}">
      <text>
        <r>
          <rPr>
            <sz val="8"/>
            <color rgb="FF000000"/>
            <rFont val="Arial"/>
            <family val="2"/>
          </rPr>
          <t>Nell'ultimo anno ci sono state criticità o anomalie con riferimento a questo processo?</t>
        </r>
        <r>
          <rPr>
            <sz val="8"/>
            <color rgb="FF000000"/>
            <rFont val="Arial"/>
            <family val="2"/>
          </rPr>
          <t xml:space="preserve">
B=No</t>
        </r>
        <r>
          <rPr>
            <sz val="8"/>
            <color rgb="FF000000"/>
            <rFont val="Arial"/>
            <family val="2"/>
          </rPr>
          <t xml:space="preserve">
M= Sì, mediamente rilevanti</t>
        </r>
        <r>
          <rPr>
            <sz val="8"/>
            <color rgb="FF000000"/>
            <rFont val="Arial"/>
            <family val="2"/>
          </rPr>
          <t xml:space="preserve">
A= Sì, rilevanti</t>
        </r>
      </text>
    </comment>
    <comment ref="O1" authorId="0" shapeId="0" xr:uid="{8DD8397A-3162-4584-80FC-617B132C628A}">
      <text>
        <r>
          <rPr>
            <sz val="8"/>
            <color rgb="FF000000"/>
            <rFont val="Arial"/>
            <family val="2"/>
          </rPr>
          <t>I controlli posti a presidio di questo processo sono adeguati?</t>
        </r>
        <r>
          <rPr>
            <sz val="8"/>
            <color rgb="FF000000"/>
            <rFont val="Arial"/>
            <family val="2"/>
          </rPr>
          <t xml:space="preserve">
</t>
        </r>
        <r>
          <rPr>
            <sz val="11"/>
            <color rgb="FF000000"/>
            <rFont val="Calibri"/>
            <family val="2"/>
          </rPr>
          <t xml:space="preserve">
</t>
        </r>
        <r>
          <rPr>
            <sz val="8"/>
            <color rgb="FF000000"/>
            <rFont val="Arial"/>
            <family val="2"/>
          </rPr>
          <t>A=No, non ci sono</t>
        </r>
        <r>
          <rPr>
            <sz val="8"/>
            <color rgb="FF000000"/>
            <rFont val="Arial"/>
            <family val="2"/>
          </rPr>
          <t xml:space="preserve">
M= Sì, ma non adeguati</t>
        </r>
        <r>
          <rPr>
            <sz val="8"/>
            <color rgb="FF000000"/>
            <rFont val="Arial"/>
            <family val="2"/>
          </rPr>
          <t xml:space="preserve">
B=Sì e sono adeguati</t>
        </r>
      </text>
    </comment>
    <comment ref="P1" authorId="0" shapeId="0" xr:uid="{BB9FDBD2-D56A-4E6F-8DD5-4B37DC1DC07B}">
      <text>
        <r>
          <rPr>
            <sz val="8"/>
            <color rgb="FF000000"/>
            <rFont val="Arial"/>
            <family val="2"/>
          </rPr>
          <t>Le singole operazioni che costituiscono questo processo sono adeguatamente tracciate?</t>
        </r>
        <r>
          <rPr>
            <sz val="8"/>
            <color rgb="FF000000"/>
            <rFont val="Arial"/>
            <family val="2"/>
          </rPr>
          <t xml:space="preserve">
</t>
        </r>
        <r>
          <rPr>
            <sz val="11"/>
            <color rgb="FF000000"/>
            <rFont val="Calibri"/>
            <family val="2"/>
          </rPr>
          <t xml:space="preserve">
</t>
        </r>
        <r>
          <rPr>
            <sz val="8"/>
            <color rgb="FF000000"/>
            <rFont val="Arial"/>
            <family val="2"/>
          </rPr>
          <t>A=No</t>
        </r>
        <r>
          <rPr>
            <sz val="8"/>
            <color rgb="FF000000"/>
            <rFont val="Arial"/>
            <family val="2"/>
          </rPr>
          <t xml:space="preserve">
M=In parte/ non adeguatamente</t>
        </r>
        <r>
          <rPr>
            <sz val="8"/>
            <color rgb="FF000000"/>
            <rFont val="Arial"/>
            <family val="2"/>
          </rPr>
          <t xml:space="preserve">
B=Sì</t>
        </r>
        <r>
          <rPr>
            <sz val="8"/>
            <color rgb="FF000000"/>
            <rFont val="Arial"/>
            <family val="2"/>
          </rPr>
          <t xml:space="preserve">
</t>
        </r>
      </text>
    </comment>
    <comment ref="Q1" authorId="1" shapeId="0" xr:uid="{634416F2-F80F-4B54-828F-84558A3B81E4}">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1" shapeId="0" xr:uid="{E9BDAD3B-188D-484B-B90D-621D8C34405A}">
      <text/>
    </comment>
  </commentList>
</comments>
</file>

<file path=xl/sharedStrings.xml><?xml version="1.0" encoding="utf-8"?>
<sst xmlns="http://schemas.openxmlformats.org/spreadsheetml/2006/main" count="456" uniqueCount="201">
  <si>
    <t>PROCESSO</t>
  </si>
  <si>
    <t>Descrizione</t>
  </si>
  <si>
    <t>Altre risorse coinvolte</t>
  </si>
  <si>
    <t>KPI</t>
  </si>
  <si>
    <t>INDIVIDUAZIONE RISCHI</t>
  </si>
  <si>
    <t>Rilevanza</t>
  </si>
  <si>
    <t>Frequenza</t>
  </si>
  <si>
    <t>Complessità</t>
  </si>
  <si>
    <t>Segregazione</t>
  </si>
  <si>
    <t>Norme legge</t>
  </si>
  <si>
    <t>Norme interne</t>
  </si>
  <si>
    <t>Livello discrezionalità</t>
  </si>
  <si>
    <t>Precedenti</t>
  </si>
  <si>
    <t>Controlli esistenti</t>
  </si>
  <si>
    <t>Tracciabilità</t>
  </si>
  <si>
    <t>Interventi di supporto organizzativo del servizio istruzione a favore di studenti disabili</t>
  </si>
  <si>
    <t>Libre office
Pdf
Foglio elettronico Open document
Scrivania Virtuale
Protocollo informatico
Mail
Telefono</t>
  </si>
  <si>
    <t>Esattezza istruttoria
Celerità</t>
  </si>
  <si>
    <t>Errata valutazione in sede Istruttoria
Ritardo nei pagamenti</t>
  </si>
  <si>
    <t>Alta</t>
  </si>
  <si>
    <t>A</t>
  </si>
  <si>
    <t>alto</t>
  </si>
  <si>
    <t>-Legge regionale 12 giugno 2006 n. 9 art. 73, comma 1, lett. b)
-Legge 104/92per l'assistenza, l'integrazione sociale e i diritti delle persone handicappate</t>
  </si>
  <si>
    <t>“Regolamento recante le modalità ed i criteri per l’assistenza specialistica e il trasporto scolastico agli alunni disabili ” approvato con deliberazione dell'Amministratore Straordinario n. 24 del 04/03/2019 e la successiva deliberazione n. 95 del 17/09/2020 con la quale il regolamento è stato integrato.</t>
  </si>
  <si>
    <t>Basso</t>
  </si>
  <si>
    <t>M
A marzo 2019 le scuole, a causa dell’emergenza covid, sono improvvisamente passate in modalità DAD ed è stato necessario ripensare il servizio educativo e ciò ha determinato una decina di giorni di sospensione del servizio stesso.</t>
  </si>
  <si>
    <t>B</t>
  </si>
  <si>
    <t>M
In sede di istruttoria capita di sollecitare documentazione o evidenziare errori nella pratica agli Istituti o alle famiglie per telefono</t>
  </si>
  <si>
    <t>Progetto  “Limba  Sarda,  Limba  de s'Identidade, Limba de su Mundu", con la gestione degli interventi legati alle competenze statali e regionali trasferite in materia di cultura e lingua sarda.</t>
  </si>
  <si>
    <t>Ufficio Ragioneria
Regione Sardegna
Ditta appaltatrice e operatori
Comuni della Provincia che partecipano al progetto con la Provincia capofila</t>
  </si>
  <si>
    <t>Libre office
Scrivania Virtuale
Protocollo informatico
Mail
Telefono</t>
  </si>
  <si>
    <t>Bassa</t>
  </si>
  <si>
    <t>M</t>
  </si>
  <si>
    <t>Gestione tassa Tari</t>
  </si>
  <si>
    <t xml:space="preserve">Arrivo al protocollo degli avvisi di pagamento divisi in rate.
Verifica compatibilità della spesa con i locali di pertinenza della Provincia.
Prenotazione della spesa.
Impegno di spesa.
Liquidazioni delle rate fino al saldo finale.
</t>
  </si>
  <si>
    <t>Ufficio Ragioneria
Regione Sardegna
Comune di Oristano</t>
  </si>
  <si>
    <t xml:space="preserve">Libre office
Scrivania Virtuale
Protocollo informatico
</t>
  </si>
  <si>
    <t>Celerità</t>
  </si>
  <si>
    <t>Ritardo pagamenti</t>
  </si>
  <si>
    <t xml:space="preserve"> Legge 27.12.2013, n. 147</t>
  </si>
  <si>
    <t>NO</t>
  </si>
  <si>
    <t>Canoni per uso acque pubbliche mediante pozzi</t>
  </si>
  <si>
    <t xml:space="preserve">Arrivo al protocollo degli avvisi di pagamento.
Verifica compatibilità della spesa.
Prenotazione della spesa.
Impegno di spesa.
Liquidazioni delle rate fino al saldo finale.
</t>
  </si>
  <si>
    <t>Regione Sardegna
Settore Ambiente Provincia</t>
  </si>
  <si>
    <t>A
Negli ultimi anni il Settore Ambiente non ha inviato gli avvis di pagamento</t>
  </si>
  <si>
    <t>Riaccertamento dei residui attivi e passivi</t>
  </si>
  <si>
    <t>Ricognizione dei residui attivi e passivi del settore.
Mantenimento a residuo delle somme le cui prestazioni si sono concluse.
Reimputazione negli anni successivi di riferimento delle somme non aventi l'esigibilità alla data del 31.12 dell’anno di riferimento ma vi è l'obbligazione giuridicamente perfezionata.
Indicazione delle insussistenze.
Cancellazione e lo svincolo delle somme che costituiscono economie di spesa.</t>
  </si>
  <si>
    <t>Ufficio Ragioneria
Colleghi del Settore</t>
  </si>
  <si>
    <t>Foglio elettronico</t>
  </si>
  <si>
    <t>Esattezza dati</t>
  </si>
  <si>
    <t>Errore nei dati</t>
  </si>
  <si>
    <t>decreto legislativo 267/00</t>
  </si>
  <si>
    <t>Servizi tecnici interni – Progettazione</t>
  </si>
  <si>
    <t>Cura la progettazione degli interventi di nuove costruzioni e manutenzione straordinaria degli edifici scolastici e non, di competenza dell’Ente Provincia.</t>
  </si>
  <si>
    <t>Enti terzi su cui chiedere autorizzazioni sugli interventi da realizzare. Enti locali, Vigili del fuoco, Uffici delle ASL, Tutela del paesaggio ecc.</t>
  </si>
  <si>
    <t>Programmi di videoscrittura (libre office, pdf), di grafica, di contabilità. Programmi interni per la redazione degli atti.</t>
  </si>
  <si>
    <t>Celerità, definizione esatta dei lavori da realizzare</t>
  </si>
  <si>
    <t>Errata valutazione su alcune disposizioni di legge.</t>
  </si>
  <si>
    <t>Varia</t>
  </si>
  <si>
    <t>Alto</t>
  </si>
  <si>
    <t>Specifiche e cogenti</t>
  </si>
  <si>
    <t>Non ci sono</t>
  </si>
  <si>
    <t>Medio</t>
  </si>
  <si>
    <t>Esistono ma non sono adeguati</t>
  </si>
  <si>
    <t>In parte non adeguatamente</t>
  </si>
  <si>
    <t>Servizi tecnici interni – Esecuzione dei lavori</t>
  </si>
  <si>
    <t>Cura la realizzazione degli interventi di nuove costruzioni e manutenzione straordinaria degli edifici scolastici e non, di competenza dell’Ente Provincia.</t>
  </si>
  <si>
    <t>Ditte appaltatrici, Enti di controllo.</t>
  </si>
  <si>
    <t>Tempestività nel portare e concludere gli interventi.</t>
  </si>
  <si>
    <t>Contradittorio con le ditte esecutrici dei lavori, errata valutazione disposizioni di legge</t>
  </si>
  <si>
    <t>Lavori pubblici – Tecnici esterni</t>
  </si>
  <si>
    <t>Coordinamento attività progettazione e direzione lavori realizzate da parte di tecnici esterni all’ente.</t>
  </si>
  <si>
    <t>Tecnici esterni all’Ente, ditte appaltatrici, Enti di controllo.</t>
  </si>
  <si>
    <t>Contradittorio con i tecnici, con le ditte esecutrici dei lavori, errata valutazione disposizioni di legge</t>
  </si>
  <si>
    <t>Programmazione interventi</t>
  </si>
  <si>
    <t>Controllo delle condizioni degli edifici, valutazione richieste da parte delle scuole, in modo da definire gli interventi necessari su cui chiedere i finanziamenti.</t>
  </si>
  <si>
    <t>Istituzioni scolastiche.</t>
  </si>
  <si>
    <t>Tempestività nel preparare e proporre le richieste, estrapolando i parametri necessari richiesti dai bandi di finanziamento.</t>
  </si>
  <si>
    <t>Errata valutazione sui parametri richiesti</t>
  </si>
  <si>
    <t>Media</t>
  </si>
  <si>
    <t>Generiche</t>
  </si>
  <si>
    <t>No</t>
  </si>
  <si>
    <t>Contenzioso lavori, assistenza avvocatura</t>
  </si>
  <si>
    <t>Assistenza avvocatura nel caso di contenzioso nell’esecuzione di servizi, lavori e forniture.</t>
  </si>
  <si>
    <t>Avvocatura dell’Ente.</t>
  </si>
  <si>
    <t>Celerità ed esatezza nella preparazione delle memorie difensive. Interlocuzione con i periti di parte.</t>
  </si>
  <si>
    <t>Errata valutazione norme di legge.</t>
  </si>
  <si>
    <t>Sono generiche e facoltative</t>
  </si>
  <si>
    <t>Si ma non adeguati</t>
  </si>
  <si>
    <t>Rendicontazione interventi realizzati</t>
  </si>
  <si>
    <t>Presentazione dei rendiconti sui lavori realizzati  agli Enti finanziatori</t>
  </si>
  <si>
    <t>Enti finanziatori, servizio Ragioneria</t>
  </si>
  <si>
    <t>Programmi di videoscrittura (libre office, pdf). Sportelli online per la rendicontazione</t>
  </si>
  <si>
    <t>Celerità nella definizione dei rendiconti, nell’inserimento degli atti amministrativi e contabili vidimati dal RUP.</t>
  </si>
  <si>
    <t>Errata interpretazione modalità di rendicontazione</t>
  </si>
  <si>
    <t>Adeguatamente tracciate</t>
  </si>
  <si>
    <t>Appalti</t>
  </si>
  <si>
    <t>Definizione atti per predisporre gara. Partecipazione alla gara di appalto, valutazione della documentazione presentata dalle ditte partecipanti e della congruità dell’offerta.</t>
  </si>
  <si>
    <t>Ufficio appalti e contratti per importi sopra i 40.000,00. Sotto i 40.000,00 procedimento svolto senza coinvolgimento di altre risorse umane.</t>
  </si>
  <si>
    <t>Programmi di videoscrittura (libre office, pdf). Programmi interni per la redazione degli atti.</t>
  </si>
  <si>
    <t>Celerità per definire obbligazione giuridica entro i tempi stretti definiti dagli Enti finanziatori</t>
  </si>
  <si>
    <t>Ricorsi da parte delle ditte escluse, valutazione errata della norma vista la sua complessità.</t>
  </si>
  <si>
    <t>Concessioni Palestre scolastiche:</t>
  </si>
  <si>
    <t>Attività di front office in tutte le fasi del processo</t>
  </si>
  <si>
    <t>Dirigenti scolastici</t>
  </si>
  <si>
    <t>Video scrittura e fogli elettronici di calcolo-open office e</t>
  </si>
  <si>
    <t>celerita</t>
  </si>
  <si>
    <t>conflitti dirigenti scolastici</t>
  </si>
  <si>
    <t>media</t>
  </si>
  <si>
    <t>quotidiana</t>
  </si>
  <si>
    <t>a</t>
  </si>
  <si>
    <t>b</t>
  </si>
  <si>
    <t>m</t>
  </si>
  <si>
    <t>protocollo digitale</t>
  </si>
  <si>
    <t>precisione</t>
  </si>
  <si>
    <t>inadempienze assegnatari</t>
  </si>
  <si>
    <t xml:space="preserve"> </t>
  </si>
  <si>
    <t>Associazioni sportive e culturali</t>
  </si>
  <si>
    <t>Posta certificata</t>
  </si>
  <si>
    <t>accuratezza</t>
  </si>
  <si>
    <t>infortuni persone o cose</t>
  </si>
  <si>
    <t>ufficio legale dell'ente</t>
  </si>
  <si>
    <t>scrivania virtuale: predisposizione determine</t>
  </si>
  <si>
    <t>disponibilità</t>
  </si>
  <si>
    <t>errori contabili</t>
  </si>
  <si>
    <t>pdf</t>
  </si>
  <si>
    <t>elasticità</t>
  </si>
  <si>
    <t>errori assegnazioni</t>
  </si>
  <si>
    <t>omissioni involontarie</t>
  </si>
  <si>
    <t>predisposizione e pubblicazione graduatorie</t>
  </si>
  <si>
    <t>Video scrittura e fogli elettronici di calcolo</t>
  </si>
  <si>
    <t>celerità</t>
  </si>
  <si>
    <t>Enti di Formazione,  Associazioni  culturali,economiche ,sportive</t>
  </si>
  <si>
    <t>Comune di Oristano</t>
  </si>
  <si>
    <t>Regione Sardegna</t>
  </si>
  <si>
    <t>Consorzio UNO</t>
  </si>
  <si>
    <t>Staff della presidenza dell'Ente</t>
  </si>
  <si>
    <t>Gestione e pagamento utenze (tel_elettr_acqua_gas)</t>
  </si>
  <si>
    <t>Predisposizione impegni</t>
  </si>
  <si>
    <t>servizio contratti dell'Ente</t>
  </si>
  <si>
    <t>Ricognizione e ricezione fatture</t>
  </si>
  <si>
    <t>servizio contabile dell'Ente</t>
  </si>
  <si>
    <t>verifica consumi</t>
  </si>
  <si>
    <t>Sevizio Manutenzione dell'Ente</t>
  </si>
  <si>
    <t>problematiche assegnazione settore</t>
  </si>
  <si>
    <t>eventuali segnalazioni anomalie</t>
  </si>
  <si>
    <t>ritardi</t>
  </si>
  <si>
    <t>predisposizione liquidazione</t>
  </si>
  <si>
    <t>Fornitori utenze</t>
  </si>
  <si>
    <t>eventuali contatti con il fornitore per chiarimenti</t>
  </si>
  <si>
    <t>Gestione insoluto utenze</t>
  </si>
  <si>
    <t>ricerca negli archivi virtuali e cartacei</t>
  </si>
  <si>
    <t>pazienza</t>
  </si>
  <si>
    <t>confronto con la memoria storica risorse umane</t>
  </si>
  <si>
    <t>aCCUratezza</t>
  </si>
  <si>
    <t>rapporti tramite mail o call center con i fornitori</t>
  </si>
  <si>
    <t>confronto con servizio contabile dell'Ente</t>
  </si>
  <si>
    <t>versaltilità</t>
  </si>
  <si>
    <t>confronto con funzionari e dirigente del settore d'appartenenza</t>
  </si>
  <si>
    <t>consulenze con ufficio legale dell''Ente</t>
  </si>
  <si>
    <t>predisposizione e invio di reclami e contestazioni</t>
  </si>
  <si>
    <t>predisposizione impegni di spesa e liquidazioni</t>
  </si>
  <si>
    <t>Eventualmente Procedura debito fuori bilancio</t>
  </si>
  <si>
    <t>Amministrativo sett.edilizia</t>
  </si>
  <si>
    <t>predisposizione prenotazioni e impegni</t>
  </si>
  <si>
    <t>funzionario Settore  edilizia</t>
  </si>
  <si>
    <t>versatilità</t>
  </si>
  <si>
    <t>Ditte e professionisti e vari  fornitori di servizi</t>
  </si>
  <si>
    <t>piattaforme raccolta dati</t>
  </si>
  <si>
    <t>Segreteria varia</t>
  </si>
  <si>
    <t>lettere_comunicazioni_ report vari_ statistiche etc.</t>
  </si>
  <si>
    <t>enti vari(RAS, Ministeri ,etc.</t>
  </si>
  <si>
    <t>prontezza</t>
  </si>
  <si>
    <t>IT</t>
  </si>
  <si>
    <t xml:space="preserve">INDIVIDUAZIONE RISCHI </t>
  </si>
  <si>
    <t>ricevimento domande : analisi e verifica documentazione ed accertamento eventuale situazione debitoria;</t>
  </si>
  <si>
    <t>Predisposizione dell'atto di concessione, sua pubblicazione, quindi invio alle parti interessate (Istituti e ASD)</t>
  </si>
  <si>
    <t>Per ogni concessionario calcolo del canone mensile e annuale quindi invio del documento alle ASD</t>
  </si>
  <si>
    <t>nuove richieste anno sportivo in corso, consulenza, richiesta disponibilità alle scuole e alle altre ASD coinvolte,e quindi predisposizione di atti per le richieste di nuovi o di cambiamenti orari,</t>
  </si>
  <si>
    <t>analisi situazione debitoria pregressa, eventuale segnalazione e quindi collaborazione con il settore legale per il recupero crediti</t>
  </si>
  <si>
    <t>Predisposizione dell'atto di concessione, sua pubblicazione, quindi invio alle parti interessate (Istituti e concessionari)</t>
  </si>
  <si>
    <t>contatti con gli Istituti e i concessionari x qualsivoglia problematica ed eventuali conflitti riguardante: pulizie, rispetto orari e quant'altro, eventuali sopralluoghi, prima opera di mediazione tra le parti e predisposizione ed invio di eventuali comunicazioni di diffida;</t>
  </si>
  <si>
    <t>sopralluogo in loco per consegna e quindi ritiro chiavi con predisposizione di apposito verbale</t>
  </si>
  <si>
    <t>legge 15 dicembre 1999, n. 482, portante Norme in materia di tutela delle minoranze linguistiche.
Circolare della Presidenza del Consiglio dei Ministri – Dipartimento per gli Affari Regionali prot. n. D.A.R. 1187 P4.2.15.6 del 22 gennaio 2015.</t>
  </si>
  <si>
    <t>predisposizione del calendario e degli orari</t>
  </si>
  <si>
    <t>ricevimento domande e analisi documentazione</t>
  </si>
  <si>
    <t>contatti con gli istituti per disponibilità e coordinamento</t>
  </si>
  <si>
    <r>
      <t xml:space="preserve">Ad inizio anno scolastico deliberazione e determinazione per attivazione del servizio.
Verifica delle domande arrivate istituti Scolastici con l’indicazione delle ore richieste per ogni singolo studente disabile.
Verifica delle domande pervenute dalle famiglie per l’attivazione del servizio di trasporto scolastico.
</t>
    </r>
    <r>
      <rPr>
        <sz val="8"/>
        <color theme="1"/>
        <rFont val="Arial"/>
        <family val="2"/>
      </rPr>
      <t xml:space="preserve">Verifica della documentazione medica presentata quale requisito necessario per attivare il servizio sia educativo che di trasporto.
</t>
    </r>
    <r>
      <rPr>
        <sz val="8"/>
        <color rgb="FF000000"/>
        <rFont val="Arial"/>
        <family val="2"/>
      </rPr>
      <t xml:space="preserve">Comunicazione alle Istituzioni Scolastiche e alle famiglie interessate dell’avvio del servizio.
Assegnazione ad ogni studente di un suo codice identificativo che viene comunicato alla ragioneria.
Verifica convenzioni e contratti che le famiglie stipulano con gli educatori attraverso i Caf o con le cooperative presso le quali gli stessi lavorano.
Predisposizione prospetto contenente per ogni codici i suoi dati anagrafici, quelli del genitore, la scuola frequentata e le voci di spesa mese per mese divise in educativa e trasporto.
Predisposizione di prospetto contenente i dati necessari ai fini dei pagamenti e invio all’ufficio ragioneria.
Prenotazione di spesa per ogni mese dell’anno scolastico.
Istruttoria delle singole pratiche con controllo delle ore svolte, della presenza scolastica e verifica della compatibilità della spesa sostenuta.
Partecipazione alla manifestazione d’Interesse predisposta dalla Regione per ottenere fondi.
Determinazioni di impegno di spesa mensile di ogni studente.
Determinazioni di liquidazione mensile per ogni studente.
</t>
    </r>
    <r>
      <rPr>
        <sz val="8"/>
        <color theme="1"/>
        <rFont val="Arial"/>
        <family val="2"/>
      </rPr>
      <t xml:space="preserve">Ogni volta che viene liquidato un rimborso ad uno studente vengono acquisiti i numeri identificativi nel portale della trasparenza, ex art. 18 L. 134/2012.
</t>
    </r>
    <r>
      <rPr>
        <sz val="8"/>
        <color rgb="FF000000"/>
        <rFont val="Arial"/>
        <family val="2"/>
      </rPr>
      <t xml:space="preserve">Gestione dei rapporti con le famiglie, i referenti scolastici e gli educatori professionali.
Partecipazione alle riunioni scolastiche in qualità di membro del Gruppo di Lavoro per l’Inclusione scolastica.
Partecipazione al Tavolo Regionale Tematico Inclusione Scolastica degli alunni con disabilità.
Partecipazione a riunioni con la componente scolastica, famigliare, centro psichiatrico per affrontare problematiche relative a singole situazioni.
</t>
    </r>
  </si>
  <si>
    <r>
      <t xml:space="preserve">Ufficio Ragioneria
Regione Sardegna
Istituzione Scolastica
Famiglie
Educatori professionali
Cooperative Sociali
</t>
    </r>
    <r>
      <rPr>
        <sz val="8"/>
        <color theme="1"/>
        <rFont val="Arial"/>
        <family val="2"/>
      </rPr>
      <t>Revisori dell’Ente</t>
    </r>
  </si>
  <si>
    <r>
      <t>Bando della Regione Sardegna.
Raccolta delle adesioni dei Comuni al fine di partecipare in forma aggregata.
Stesura del progetto.
Partecipazione al Bando entro i termini.
Ripartizione e assegnazione risorse alla Provincia da parte della Regione.
Predisposizione Gara d’appalto.
Affidamento servizio.
Gestione di tutta la procedura informativa nei confronti dell’Autorit</t>
    </r>
    <r>
      <rPr>
        <sz val="8"/>
        <color theme="1"/>
        <rFont val="Arial"/>
        <family val="2"/>
      </rPr>
      <t>à</t>
    </r>
    <r>
      <rPr>
        <sz val="8"/>
        <color rgb="FF000000"/>
        <rFont val="Arial"/>
        <family val="2"/>
      </rPr>
      <t xml:space="preserve"> di Vigilanza e degli enti previdenziali.
Controllare la corrispondenza del lavoro svolto dalla ditta rispetto al progetto.
Curare la parte relativa alla liquidazione della spesa che di solito è trimestrale previa presentazione di una relazione sul lavoro svolto.
Gestione di tutta la procedura economico-finanziaria con rendicontazione all’ente finanziatore (Regione Sardegna).</t>
    </r>
  </si>
  <si>
    <r>
      <t xml:space="preserve">autorizzazione Settore Ambiente n. 2416 per il pozzo realizzato nell'Istituto Agrario di Nuraxinieddu
</t>
    </r>
    <r>
      <rPr>
        <sz val="8"/>
        <color theme="1"/>
        <rFont val="Arial"/>
        <family val="2"/>
      </rPr>
      <t>Autorizzazione Settore Ambiente n. 2417 per il pozzo realizzato nell'Istituto Tecnico Commerciale n. 2 di Oristano</t>
    </r>
  </si>
  <si>
    <r>
      <rPr>
        <sz val="8"/>
        <color theme="1"/>
        <rFont val="Arial"/>
        <family val="2"/>
      </rPr>
      <t>Richiesta Istituti disponibilità palestre: analisi risposte</t>
    </r>
  </si>
  <si>
    <r>
      <rPr>
        <sz val="8"/>
        <color theme="1"/>
        <rFont val="Arial"/>
        <family val="2"/>
      </rPr>
      <t>aggiornamento e pubblicazione del bando annuale e della modulistica</t>
    </r>
  </si>
  <si>
    <r>
      <rPr>
        <sz val="8"/>
        <color theme="1"/>
        <rFont val="Arial"/>
        <family val="2"/>
      </rPr>
      <t>contatti con gli Istituti e le ASD x qualsivoglia problematica ed eventuali conflitto riguardante: pulizie, rispetto orari e quant'altro, prima opera di mediazione tra le parti, eventuali sopralluoghi e predisposizione ed invio di eventuali comunicazioni di diffida;</t>
    </r>
  </si>
  <si>
    <r>
      <rPr>
        <sz val="8"/>
        <color theme="1"/>
        <rFont val="Arial"/>
        <family val="2"/>
      </rPr>
      <t>Concessioni aule e auditorium:</t>
    </r>
  </si>
  <si>
    <r>
      <rPr>
        <sz val="8"/>
        <color theme="1"/>
        <rFont val="Arial"/>
        <family val="2"/>
      </rPr>
      <t>predisposizione e aggiornamento modulistica</t>
    </r>
  </si>
  <si>
    <r>
      <rPr>
        <sz val="8"/>
        <color theme="1"/>
        <rFont val="Arial"/>
        <family val="2"/>
      </rPr>
      <t xml:space="preserve">Arcais: </t>
    </r>
    <r>
      <rPr>
        <sz val="8"/>
        <color rgb="FF000000"/>
        <rFont val="Arial"/>
        <family val="2"/>
      </rPr>
      <t>predisposizione ed invio, in collaborazione con lo staff di presidenza, della comunicazione di nullaosta</t>
    </r>
  </si>
  <si>
    <r>
      <rPr>
        <sz val="8"/>
        <color theme="1"/>
        <rFont val="Arial"/>
        <family val="2"/>
      </rPr>
      <t>analisi situazione debitoria , eventuale segnalazione e quindi collaborazione con il settore legale per il recupero crediti</t>
    </r>
  </si>
  <si>
    <t>Priorità</t>
  </si>
  <si>
    <t>Rischio percepito</t>
  </si>
  <si>
    <t xml:space="preserve">Valori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</si>
</sst>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0.0"/>
  </numFmts>
  <fonts count="18">
    <font>
      <sz val="11"/>
      <color theme="1"/>
      <name val="Calibri"/>
      <family val="2"/>
      <scheme val="minor"/>
    </font>
    <font>
      <sz val="11"/>
      <color rgb="FF000000"/>
      <name val="Calibri"/>
      <family val="2"/>
    </font>
    <font>
      <sz val="8"/>
      <color rgb="FF000000"/>
      <name val="Arial"/>
      <family val="2"/>
    </font>
    <font>
      <sz val="11"/>
      <color rgb="FF000000"/>
      <name val="Calibri1"/>
    </font>
    <font>
      <sz val="9"/>
      <color rgb="FF000000"/>
      <name val="Calibri"/>
      <family val="2"/>
    </font>
    <font>
      <sz val="8"/>
      <color rgb="FF000000"/>
      <name val="Calibri"/>
      <family val="2"/>
    </font>
    <font>
      <b/>
      <sz val="8"/>
      <name val="Arial"/>
      <family val="2"/>
    </font>
    <font>
      <sz val="8"/>
      <name val="Arial"/>
      <family val="2"/>
    </font>
    <font>
      <sz val="8"/>
      <color theme="1"/>
      <name val="Arial"/>
      <family val="2"/>
    </font>
    <font>
      <sz val="9"/>
      <color indexed="81"/>
      <name val="Tahoma"/>
      <family val="2"/>
    </font>
    <font>
      <sz val="8"/>
      <color indexed="81"/>
      <name val="Arial"/>
      <family val="2"/>
    </font>
    <font>
      <sz val="8"/>
      <color indexed="81"/>
      <name val="Tahoma"/>
      <family val="2"/>
    </font>
    <font>
      <sz val="8"/>
      <color indexed="81"/>
      <name val="Arial "/>
    </font>
    <font>
      <b/>
      <sz val="8"/>
      <color rgb="FF000000"/>
      <name val="Arial"/>
      <family val="2"/>
    </font>
    <font>
      <u/>
      <sz val="8"/>
      <color rgb="FF000000"/>
      <name val="Arial"/>
      <family val="2"/>
    </font>
    <font>
      <sz val="7"/>
      <color theme="1"/>
      <name val="Calibri"/>
      <family val="2"/>
      <scheme val="minor"/>
    </font>
    <font>
      <b/>
      <sz val="8"/>
      <color theme="1"/>
      <name val="Arial"/>
      <family val="2"/>
    </font>
    <font>
      <b/>
      <sz val="9"/>
      <color indexed="81"/>
      <name val="Tahoma"/>
      <family val="2"/>
    </font>
  </fonts>
  <fills count="8">
    <fill>
      <patternFill patternType="none"/>
    </fill>
    <fill>
      <patternFill patternType="gray125"/>
    </fill>
    <fill>
      <patternFill patternType="solid">
        <fgColor rgb="FFBFBFBF"/>
        <bgColor rgb="FFBFBFBF"/>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0" tint="-0.14999847407452621"/>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1" fillId="0" borderId="0"/>
    <xf numFmtId="164" fontId="3" fillId="0" borderId="0" applyBorder="0" applyProtection="0"/>
  </cellStyleXfs>
  <cellXfs count="50">
    <xf numFmtId="0" fontId="0" fillId="0" borderId="0" xfId="0"/>
    <xf numFmtId="0" fontId="2" fillId="0" borderId="2" xfId="1" applyFont="1" applyBorder="1" applyAlignment="1">
      <alignment horizontal="left" vertical="top" wrapText="1"/>
    </xf>
    <xf numFmtId="0" fontId="2" fillId="0" borderId="0" xfId="1" applyFont="1" applyAlignment="1">
      <alignment horizontal="left" vertical="top" wrapText="1"/>
    </xf>
    <xf numFmtId="0" fontId="2" fillId="0" borderId="8" xfId="1" applyFont="1" applyBorder="1" applyAlignment="1">
      <alignment horizontal="left" vertical="top" wrapText="1"/>
    </xf>
    <xf numFmtId="0" fontId="6" fillId="3" borderId="10" xfId="0" applyFont="1" applyFill="1" applyBorder="1" applyAlignment="1">
      <alignment horizontal="center"/>
    </xf>
    <xf numFmtId="0" fontId="7" fillId="3" borderId="10" xfId="0" applyFont="1" applyFill="1" applyBorder="1" applyAlignment="1">
      <alignment horizontal="center" wrapText="1"/>
    </xf>
    <xf numFmtId="49" fontId="7" fillId="3" borderId="10" xfId="0" applyNumberFormat="1" applyFont="1" applyFill="1" applyBorder="1" applyAlignment="1">
      <alignment horizontal="center"/>
    </xf>
    <xf numFmtId="49" fontId="7" fillId="3" borderId="10" xfId="0" applyNumberFormat="1" applyFont="1" applyFill="1" applyBorder="1" applyAlignment="1">
      <alignment horizontal="center" wrapText="1"/>
    </xf>
    <xf numFmtId="0" fontId="8" fillId="0" borderId="0" xfId="0" applyFont="1" applyAlignment="1">
      <alignment horizontal="left" vertical="top"/>
    </xf>
    <xf numFmtId="0" fontId="8" fillId="0" borderId="0" xfId="0" applyFont="1" applyAlignment="1">
      <alignment horizontal="left" vertical="top" wrapText="1"/>
    </xf>
    <xf numFmtId="49" fontId="8" fillId="0" borderId="0" xfId="0" applyNumberFormat="1" applyFont="1" applyAlignment="1">
      <alignment horizontal="center"/>
    </xf>
    <xf numFmtId="49" fontId="8" fillId="0" borderId="0" xfId="0" applyNumberFormat="1" applyFont="1" applyAlignment="1">
      <alignment horizontal="center" wrapText="1"/>
    </xf>
    <xf numFmtId="0" fontId="2" fillId="0" borderId="1" xfId="1" applyFont="1" applyBorder="1" applyAlignment="1">
      <alignment vertical="top" wrapText="1"/>
    </xf>
    <xf numFmtId="164" fontId="2" fillId="0" borderId="1" xfId="2" applyFont="1" applyBorder="1" applyAlignment="1" applyProtection="1">
      <alignment horizontal="center" vertical="top" wrapText="1"/>
    </xf>
    <xf numFmtId="164" fontId="2" fillId="0" borderId="1" xfId="2" applyFont="1" applyBorder="1" applyAlignment="1" applyProtection="1">
      <alignment horizontal="center" vertical="top"/>
    </xf>
    <xf numFmtId="164" fontId="2" fillId="0" borderId="1" xfId="2" applyFont="1" applyBorder="1" applyAlignment="1" applyProtection="1">
      <alignment horizontal="left" vertical="top" wrapText="1"/>
    </xf>
    <xf numFmtId="164" fontId="2" fillId="0" borderId="0" xfId="2" applyFont="1" applyAlignment="1" applyProtection="1">
      <alignment horizontal="center" vertical="top" wrapText="1"/>
    </xf>
    <xf numFmtId="0" fontId="14" fillId="0" borderId="0" xfId="1" applyFont="1" applyAlignment="1">
      <alignment horizontal="left" vertical="top"/>
    </xf>
    <xf numFmtId="0" fontId="2" fillId="0" borderId="5" xfId="1" applyFont="1" applyBorder="1" applyAlignment="1">
      <alignment horizontal="left" vertical="top" wrapText="1"/>
    </xf>
    <xf numFmtId="0" fontId="13" fillId="2" borderId="1" xfId="1" applyFont="1" applyFill="1" applyBorder="1" applyAlignment="1">
      <alignment horizontal="center" vertical="top"/>
    </xf>
    <xf numFmtId="0" fontId="2" fillId="2" borderId="1" xfId="1" applyFont="1" applyFill="1" applyBorder="1" applyAlignment="1">
      <alignment horizontal="center" vertical="top" wrapText="1"/>
    </xf>
    <xf numFmtId="49" fontId="2" fillId="2" borderId="1" xfId="1" applyNumberFormat="1" applyFont="1" applyFill="1" applyBorder="1" applyAlignment="1">
      <alignment horizontal="center" vertical="top"/>
    </xf>
    <xf numFmtId="49" fontId="2" fillId="2" borderId="1" xfId="1" applyNumberFormat="1" applyFont="1" applyFill="1" applyBorder="1" applyAlignment="1">
      <alignment horizontal="center" vertical="top" wrapText="1"/>
    </xf>
    <xf numFmtId="0" fontId="2" fillId="0" borderId="1" xfId="1" applyFont="1" applyBorder="1" applyAlignment="1">
      <alignment vertical="top"/>
    </xf>
    <xf numFmtId="0" fontId="2" fillId="0" borderId="0" xfId="1" applyFont="1" applyAlignment="1">
      <alignment vertical="top"/>
    </xf>
    <xf numFmtId="0" fontId="2" fillId="0" borderId="1" xfId="1" applyFont="1" applyBorder="1" applyAlignment="1">
      <alignment horizontal="center" vertical="top" wrapText="1"/>
    </xf>
    <xf numFmtId="0" fontId="2" fillId="0" borderId="1" xfId="1" applyFont="1" applyBorder="1" applyAlignment="1">
      <alignment horizontal="center" vertical="top"/>
    </xf>
    <xf numFmtId="0" fontId="2" fillId="0" borderId="1" xfId="1" applyFont="1" applyBorder="1" applyAlignment="1">
      <alignment horizontal="justify" vertical="top"/>
    </xf>
    <xf numFmtId="0" fontId="2" fillId="0" borderId="0" xfId="1" applyFont="1" applyAlignment="1">
      <alignment horizontal="justify" vertical="top"/>
    </xf>
    <xf numFmtId="0" fontId="2" fillId="0" borderId="0" xfId="1" applyFont="1" applyAlignment="1">
      <alignment horizontal="center" vertical="top"/>
    </xf>
    <xf numFmtId="164" fontId="2" fillId="0" borderId="0" xfId="2" applyFont="1" applyAlignment="1" applyProtection="1">
      <alignment vertical="top"/>
    </xf>
    <xf numFmtId="49" fontId="2" fillId="0" borderId="0" xfId="1" applyNumberFormat="1" applyFont="1" applyAlignment="1">
      <alignment horizontal="center" vertical="top"/>
    </xf>
    <xf numFmtId="49" fontId="2" fillId="0" borderId="0" xfId="1" applyNumberFormat="1" applyFont="1" applyAlignment="1">
      <alignment horizontal="center" vertical="top" wrapText="1"/>
    </xf>
    <xf numFmtId="0" fontId="2" fillId="0" borderId="3" xfId="1" applyFont="1" applyBorder="1" applyAlignment="1">
      <alignment vertical="top"/>
    </xf>
    <xf numFmtId="0" fontId="2" fillId="0" borderId="2" xfId="1" applyFont="1" applyBorder="1" applyAlignment="1">
      <alignment vertical="top"/>
    </xf>
    <xf numFmtId="0" fontId="2" fillId="0" borderId="4" xfId="1" applyFont="1" applyBorder="1" applyAlignment="1">
      <alignment vertical="top"/>
    </xf>
    <xf numFmtId="0" fontId="2" fillId="0" borderId="5" xfId="1" applyFont="1" applyBorder="1" applyAlignment="1">
      <alignment vertical="top"/>
    </xf>
    <xf numFmtId="0" fontId="2" fillId="0" borderId="6" xfId="1" applyFont="1" applyBorder="1" applyAlignment="1">
      <alignment vertical="top"/>
    </xf>
    <xf numFmtId="0" fontId="2" fillId="0" borderId="7" xfId="1" applyFont="1" applyBorder="1" applyAlignment="1">
      <alignment vertical="top"/>
    </xf>
    <xf numFmtId="0" fontId="2" fillId="0" borderId="8" xfId="1" applyFont="1" applyBorder="1" applyAlignment="1">
      <alignment vertical="top"/>
    </xf>
    <xf numFmtId="0" fontId="2" fillId="0" borderId="9" xfId="1" applyFont="1" applyBorder="1" applyAlignment="1">
      <alignment vertical="top"/>
    </xf>
    <xf numFmtId="0" fontId="13" fillId="0" borderId="0" xfId="1" applyFont="1" applyAlignment="1">
      <alignment horizontal="center" vertical="top"/>
    </xf>
    <xf numFmtId="0" fontId="2" fillId="0" borderId="0" xfId="1" applyFont="1" applyAlignment="1">
      <alignment horizontal="center" vertical="top" wrapText="1"/>
    </xf>
    <xf numFmtId="0" fontId="7" fillId="5" borderId="0" xfId="0" applyFont="1" applyFill="1" applyAlignment="1">
      <alignment horizontal="center"/>
    </xf>
    <xf numFmtId="0" fontId="8" fillId="6" borderId="0" xfId="0" applyFont="1" applyFill="1" applyAlignment="1">
      <alignment horizontal="center" wrapText="1"/>
    </xf>
    <xf numFmtId="165" fontId="15" fillId="7" borderId="0" xfId="0" applyNumberFormat="1" applyFont="1" applyFill="1" applyAlignment="1" applyProtection="1">
      <alignment horizontal="center"/>
      <protection hidden="1"/>
    </xf>
    <xf numFmtId="2" fontId="16" fillId="0" borderId="10" xfId="0" applyNumberFormat="1" applyFont="1" applyBorder="1" applyAlignment="1">
      <alignment horizontal="center"/>
    </xf>
    <xf numFmtId="0" fontId="8" fillId="0" borderId="10" xfId="0" applyFont="1" applyBorder="1" applyAlignment="1">
      <alignment vertical="center" wrapText="1"/>
    </xf>
    <xf numFmtId="0" fontId="8" fillId="4" borderId="11" xfId="0" applyFont="1" applyFill="1" applyBorder="1" applyAlignment="1">
      <alignment horizontal="center"/>
    </xf>
    <xf numFmtId="0" fontId="8" fillId="4" borderId="0" xfId="0" applyFont="1" applyFill="1" applyAlignment="1">
      <alignment horizontal="center"/>
    </xf>
  </cellXfs>
  <cellStyles count="3">
    <cellStyle name="Excel Built-in Normal" xfId="2" xr:uid="{CF6E1C49-56DB-4B90-9083-92005B0D23EA}"/>
    <cellStyle name="Normale" xfId="0" builtinId="0"/>
    <cellStyle name="Normale 2" xfId="1" xr:uid="{31630F46-94BB-45FA-8E5B-F2DF1C5150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EAE18-9981-452A-914F-3D997AE8419E}">
  <sheetPr>
    <tabColor theme="0" tint="-0.34998626667073579"/>
  </sheetPr>
  <dimension ref="A1:AB9"/>
  <sheetViews>
    <sheetView tabSelected="1" topLeftCell="D1" workbookViewId="0">
      <pane ySplit="1" topLeftCell="A2" activePane="bottomLeft" state="frozen"/>
      <selection pane="bottomLeft" activeCell="Q1" sqref="Q1:AB2"/>
    </sheetView>
  </sheetViews>
  <sheetFormatPr defaultRowHeight="14.4"/>
  <cols>
    <col min="1" max="1" width="47.44140625" customWidth="1"/>
    <col min="2" max="2" width="55.109375" customWidth="1"/>
    <col min="3" max="3" width="33" customWidth="1"/>
    <col min="4" max="4" width="22.5546875" customWidth="1"/>
    <col min="5" max="5" width="20" customWidth="1"/>
    <col min="6" max="6" width="20.44140625" customWidth="1"/>
    <col min="7" max="7" width="9.6640625" customWidth="1"/>
    <col min="8" max="8" width="10.44140625" customWidth="1"/>
    <col min="9" max="9" width="9.6640625" customWidth="1"/>
    <col min="10" max="10" width="10.6640625" customWidth="1"/>
    <col min="11" max="11" width="10.33203125" customWidth="1"/>
    <col min="12" max="12" width="9.6640625" customWidth="1"/>
    <col min="13" max="13" width="10.88671875" customWidth="1"/>
    <col min="14" max="14" width="9.6640625" customWidth="1"/>
    <col min="17" max="26" width="2.44140625" customWidth="1"/>
    <col min="27" max="27" width="7.33203125" customWidth="1"/>
  </cols>
  <sheetData>
    <row r="1" spans="1:28" ht="21.6">
      <c r="A1" s="4" t="s">
        <v>0</v>
      </c>
      <c r="B1" s="5" t="s">
        <v>1</v>
      </c>
      <c r="C1" s="5" t="s">
        <v>2</v>
      </c>
      <c r="D1" s="5" t="s">
        <v>173</v>
      </c>
      <c r="E1" s="5" t="s">
        <v>3</v>
      </c>
      <c r="F1" s="5" t="s">
        <v>174</v>
      </c>
      <c r="G1" s="6" t="s">
        <v>5</v>
      </c>
      <c r="H1" s="6" t="s">
        <v>6</v>
      </c>
      <c r="I1" s="7" t="s">
        <v>7</v>
      </c>
      <c r="J1" s="7" t="s">
        <v>8</v>
      </c>
      <c r="K1" s="6" t="s">
        <v>9</v>
      </c>
      <c r="L1" s="6" t="s">
        <v>10</v>
      </c>
      <c r="M1" s="7" t="s">
        <v>11</v>
      </c>
      <c r="N1" s="6" t="s">
        <v>12</v>
      </c>
      <c r="O1" s="7" t="s">
        <v>13</v>
      </c>
      <c r="P1" s="6" t="s">
        <v>14</v>
      </c>
      <c r="Q1" s="48" t="s">
        <v>200</v>
      </c>
      <c r="R1" s="49"/>
      <c r="S1" s="49"/>
      <c r="T1" s="49"/>
      <c r="U1" s="49"/>
      <c r="V1" s="49"/>
      <c r="W1" s="49"/>
      <c r="X1" s="49"/>
      <c r="Y1" s="49"/>
      <c r="Z1" s="49"/>
      <c r="AA1" s="43" t="s">
        <v>198</v>
      </c>
      <c r="AB1" s="44" t="s">
        <v>199</v>
      </c>
    </row>
    <row r="2" spans="1:28">
      <c r="A2" s="8"/>
      <c r="B2" s="9"/>
      <c r="C2" s="9"/>
      <c r="D2" s="9" t="s">
        <v>116</v>
      </c>
      <c r="E2" s="10" t="s">
        <v>116</v>
      </c>
      <c r="F2" s="10"/>
      <c r="G2" s="10" t="s">
        <v>116</v>
      </c>
      <c r="H2" s="10" t="s">
        <v>116</v>
      </c>
      <c r="I2" s="10" t="s">
        <v>116</v>
      </c>
      <c r="J2" s="11"/>
      <c r="K2" s="10"/>
      <c r="L2" s="10"/>
      <c r="M2" s="10"/>
      <c r="N2" s="10"/>
      <c r="Q2" s="45">
        <f t="shared" ref="Q2:Z2" si="0">IF(G2="A",3,IF(G2="M",2,IF(G2="B",1,)))</f>
        <v>0</v>
      </c>
      <c r="R2" s="45">
        <f t="shared" si="0"/>
        <v>0</v>
      </c>
      <c r="S2" s="45">
        <f t="shared" si="0"/>
        <v>0</v>
      </c>
      <c r="T2" s="45">
        <f t="shared" si="0"/>
        <v>0</v>
      </c>
      <c r="U2" s="45">
        <f t="shared" si="0"/>
        <v>0</v>
      </c>
      <c r="V2" s="45">
        <f t="shared" si="0"/>
        <v>0</v>
      </c>
      <c r="W2" s="45">
        <f t="shared" si="0"/>
        <v>0</v>
      </c>
      <c r="X2" s="45">
        <f t="shared" si="0"/>
        <v>0</v>
      </c>
      <c r="Y2" s="45">
        <f t="shared" si="0"/>
        <v>0</v>
      </c>
      <c r="Z2" s="45">
        <f t="shared" si="0"/>
        <v>0</v>
      </c>
      <c r="AA2" s="46">
        <f t="shared" ref="AA2" si="1">(AVERAGE(Q2:Z2))</f>
        <v>0</v>
      </c>
      <c r="AB2" s="47"/>
    </row>
    <row r="3" spans="1:28">
      <c r="A3" s="9" t="s">
        <v>116</v>
      </c>
      <c r="B3" s="9" t="s">
        <v>116</v>
      </c>
      <c r="C3" s="9" t="s">
        <v>116</v>
      </c>
      <c r="D3" s="9" t="s">
        <v>116</v>
      </c>
      <c r="E3" s="10" t="s">
        <v>116</v>
      </c>
      <c r="F3" s="10" t="s">
        <v>116</v>
      </c>
      <c r="G3" s="10" t="s">
        <v>116</v>
      </c>
      <c r="H3" s="10" t="s">
        <v>116</v>
      </c>
      <c r="I3" s="10" t="s">
        <v>116</v>
      </c>
      <c r="J3" s="11" t="s">
        <v>116</v>
      </c>
      <c r="K3" s="10" t="s">
        <v>116</v>
      </c>
      <c r="L3" s="10" t="s">
        <v>116</v>
      </c>
      <c r="M3" s="10" t="s">
        <v>116</v>
      </c>
      <c r="N3" s="10" t="s">
        <v>116</v>
      </c>
    </row>
    <row r="7" spans="1:28">
      <c r="N7" t="s">
        <v>116</v>
      </c>
    </row>
    <row r="8" spans="1:28">
      <c r="N8" t="s">
        <v>116</v>
      </c>
    </row>
    <row r="9" spans="1:28">
      <c r="N9" t="s">
        <v>116</v>
      </c>
    </row>
  </sheetData>
  <mergeCells count="1">
    <mergeCell ref="Q1:Z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21BD1-E5E7-4591-B9CE-FE354D097786}">
  <sheetPr>
    <tabColor theme="0" tint="-0.34998626667073579"/>
  </sheetPr>
  <dimension ref="A1:BL61"/>
  <sheetViews>
    <sheetView topLeftCell="L1" workbookViewId="0">
      <pane ySplit="1" topLeftCell="A2" activePane="bottomLeft" state="frozen"/>
      <selection activeCell="O1" sqref="O1"/>
      <selection pane="bottomLeft" activeCell="Q1" sqref="Q1:AB2"/>
    </sheetView>
  </sheetViews>
  <sheetFormatPr defaultRowHeight="10.199999999999999"/>
  <cols>
    <col min="1" max="1" width="53.5546875" style="41" customWidth="1"/>
    <col min="2" max="2" width="70" style="24" customWidth="1"/>
    <col min="3" max="3" width="56.6640625" style="29" customWidth="1"/>
    <col min="4" max="4" width="15.5546875" style="42" customWidth="1"/>
    <col min="5" max="5" width="17.109375" style="24" customWidth="1"/>
    <col min="6" max="6" width="16" style="29" customWidth="1"/>
    <col min="7" max="9" width="9.88671875" style="29" customWidth="1"/>
    <col min="10" max="10" width="10.77734375" style="26" customWidth="1"/>
    <col min="11" max="11" width="22.88671875" style="24" customWidth="1"/>
    <col min="12" max="12" width="36.44140625" style="29" customWidth="1"/>
    <col min="13" max="13" width="23.33203125" style="29" customWidth="1"/>
    <col min="14" max="14" width="23.6640625" style="29" customWidth="1"/>
    <col min="15" max="15" width="21.33203125" style="29" customWidth="1"/>
    <col min="16" max="16" width="19.44140625" style="24" customWidth="1"/>
    <col min="17" max="19" width="2.44140625" style="23" customWidth="1"/>
    <col min="20" max="26" width="2.44140625" style="24" customWidth="1"/>
    <col min="27" max="27" width="7.33203125" style="24" customWidth="1"/>
    <col min="28" max="16384" width="8.88671875" style="24"/>
  </cols>
  <sheetData>
    <row r="1" spans="1:64" ht="19.2" customHeight="1">
      <c r="A1" s="19" t="s">
        <v>0</v>
      </c>
      <c r="B1" s="20" t="s">
        <v>1</v>
      </c>
      <c r="C1" s="20" t="s">
        <v>2</v>
      </c>
      <c r="D1" s="20" t="s">
        <v>173</v>
      </c>
      <c r="E1" s="20" t="s">
        <v>3</v>
      </c>
      <c r="F1" s="20" t="s">
        <v>4</v>
      </c>
      <c r="G1" s="21" t="s">
        <v>5</v>
      </c>
      <c r="H1" s="21" t="s">
        <v>6</v>
      </c>
      <c r="I1" s="22" t="s">
        <v>7</v>
      </c>
      <c r="J1" s="22" t="s">
        <v>8</v>
      </c>
      <c r="K1" s="21" t="s">
        <v>9</v>
      </c>
      <c r="L1" s="21" t="s">
        <v>10</v>
      </c>
      <c r="M1" s="22" t="s">
        <v>11</v>
      </c>
      <c r="N1" s="21" t="s">
        <v>12</v>
      </c>
      <c r="O1" s="22" t="s">
        <v>13</v>
      </c>
      <c r="P1" s="21" t="s">
        <v>14</v>
      </c>
      <c r="Q1" s="48" t="s">
        <v>200</v>
      </c>
      <c r="R1" s="49"/>
      <c r="S1" s="49"/>
      <c r="T1" s="49"/>
      <c r="U1" s="49"/>
      <c r="V1" s="49"/>
      <c r="W1" s="49"/>
      <c r="X1" s="49"/>
      <c r="Y1" s="49"/>
      <c r="Z1" s="49"/>
      <c r="AA1" s="43" t="s">
        <v>198</v>
      </c>
      <c r="AB1" s="44" t="s">
        <v>199</v>
      </c>
    </row>
    <row r="2" spans="1:64" s="23" customFormat="1" ht="409.6" customHeight="1">
      <c r="A2" s="25" t="s">
        <v>15</v>
      </c>
      <c r="B2" s="12" t="s">
        <v>187</v>
      </c>
      <c r="C2" s="25" t="s">
        <v>188</v>
      </c>
      <c r="D2" s="25" t="s">
        <v>16</v>
      </c>
      <c r="E2" s="26" t="s">
        <v>17</v>
      </c>
      <c r="F2" s="25" t="s">
        <v>18</v>
      </c>
      <c r="G2" s="26" t="s">
        <v>19</v>
      </c>
      <c r="H2" s="26" t="s">
        <v>20</v>
      </c>
      <c r="I2" s="26" t="s">
        <v>21</v>
      </c>
      <c r="J2" s="26" t="s">
        <v>20</v>
      </c>
      <c r="K2" s="27" t="s">
        <v>22</v>
      </c>
      <c r="L2" s="25" t="s">
        <v>23</v>
      </c>
      <c r="M2" s="26" t="s">
        <v>24</v>
      </c>
      <c r="N2" s="25" t="s">
        <v>25</v>
      </c>
      <c r="O2" s="26" t="s">
        <v>26</v>
      </c>
      <c r="P2" s="25" t="s">
        <v>27</v>
      </c>
      <c r="Q2" s="45">
        <f t="shared" ref="Q2:Z2" si="0">IF(G2="A",3,IF(G2="M",2,IF(G2="B",1,)))</f>
        <v>0</v>
      </c>
      <c r="R2" s="45">
        <f t="shared" si="0"/>
        <v>3</v>
      </c>
      <c r="S2" s="45">
        <f t="shared" si="0"/>
        <v>0</v>
      </c>
      <c r="T2" s="45">
        <f t="shared" si="0"/>
        <v>3</v>
      </c>
      <c r="U2" s="45">
        <f t="shared" si="0"/>
        <v>0</v>
      </c>
      <c r="V2" s="45">
        <f t="shared" si="0"/>
        <v>0</v>
      </c>
      <c r="W2" s="45">
        <f t="shared" si="0"/>
        <v>0</v>
      </c>
      <c r="X2" s="45">
        <f t="shared" si="0"/>
        <v>0</v>
      </c>
      <c r="Y2" s="45">
        <f t="shared" si="0"/>
        <v>1</v>
      </c>
      <c r="Z2" s="45">
        <f t="shared" si="0"/>
        <v>0</v>
      </c>
      <c r="AA2" s="46">
        <f t="shared" ref="AA2" si="1">(AVERAGE(Q2:Z2))</f>
        <v>0.7</v>
      </c>
      <c r="AB2" s="47"/>
    </row>
    <row r="3" spans="1:64" s="23" customFormat="1" ht="208.95" customHeight="1">
      <c r="A3" s="25" t="s">
        <v>28</v>
      </c>
      <c r="B3" s="12" t="s">
        <v>189</v>
      </c>
      <c r="C3" s="25" t="s">
        <v>29</v>
      </c>
      <c r="D3" s="25" t="s">
        <v>30</v>
      </c>
      <c r="E3" s="26" t="s">
        <v>17</v>
      </c>
      <c r="F3" s="25" t="s">
        <v>18</v>
      </c>
      <c r="G3" s="26" t="s">
        <v>31</v>
      </c>
      <c r="H3" s="26" t="s">
        <v>32</v>
      </c>
      <c r="I3" s="26" t="s">
        <v>32</v>
      </c>
      <c r="J3" s="26" t="s">
        <v>20</v>
      </c>
      <c r="K3" s="28" t="s">
        <v>183</v>
      </c>
      <c r="L3" s="26" t="s">
        <v>20</v>
      </c>
      <c r="M3" s="26" t="s">
        <v>24</v>
      </c>
      <c r="N3" s="26" t="s">
        <v>26</v>
      </c>
      <c r="O3" s="26" t="s">
        <v>26</v>
      </c>
      <c r="P3" s="26" t="s">
        <v>26</v>
      </c>
      <c r="Q3" s="45">
        <f t="shared" ref="Q3:Q13" si="2">IF(G3="A",3.5,IF(G3="M",2.2,IF(G3="B",1.5,)))</f>
        <v>0</v>
      </c>
      <c r="R3" s="45">
        <f t="shared" ref="R3:R13" si="3">IF(H3="A",3,IF(H3="M",2,IF(H3="B",1,)))</f>
        <v>2</v>
      </c>
      <c r="S3" s="45">
        <f t="shared" ref="S3:S13" si="4">IF(I3="A",3,IF(I3="M",2,IF(I3="B",1,)))</f>
        <v>2</v>
      </c>
      <c r="T3" s="45">
        <f t="shared" ref="T3:T13" si="5">IF(J3="A",2.2,IF(J3="M",1,IF(J3="B",0.5,)))</f>
        <v>2.2000000000000002</v>
      </c>
      <c r="U3" s="45">
        <f t="shared" ref="U3:U13" si="6">IF(K3="A",2.2,IF(K3="M",1,IF(K3="B",0.5,)))</f>
        <v>0</v>
      </c>
      <c r="V3" s="45">
        <f t="shared" ref="V3:V13" si="7">IF(L3="A",2.2,IF(L3="M",1,IF(L3="B",0.5,)))</f>
        <v>2.2000000000000002</v>
      </c>
      <c r="W3" s="45">
        <f t="shared" ref="W3:W13" si="8">IF(M3="A",3,IF(M3="M",2,IF(M3="B",1,)))</f>
        <v>0</v>
      </c>
      <c r="X3" s="45">
        <f t="shared" ref="X3:X13" si="9">IF(N3="A",2.2,IF(N3="M",1.2,IF(N3="B",0.8,)))</f>
        <v>0.8</v>
      </c>
      <c r="Y3" s="45">
        <f t="shared" ref="Y3:Y13" si="10">IF(O3="A",3,IF(O3="M",2,IF(O3="B",1,)))</f>
        <v>1</v>
      </c>
      <c r="Z3" s="45">
        <f t="shared" ref="Z3:Z13" si="11">IF(P3="A",3,IF(P3="M",2,IF(P3="B",1,)))</f>
        <v>1</v>
      </c>
      <c r="AA3" s="46">
        <f t="shared" ref="AA3:AA13" si="12">(AVERAGE(Q3:Z3))</f>
        <v>1.1200000000000001</v>
      </c>
    </row>
    <row r="4" spans="1:64" s="23" customFormat="1" ht="40.799999999999997">
      <c r="A4" s="26" t="s">
        <v>33</v>
      </c>
      <c r="B4" s="23" t="s">
        <v>34</v>
      </c>
      <c r="C4" s="25" t="s">
        <v>35</v>
      </c>
      <c r="D4" s="25" t="s">
        <v>36</v>
      </c>
      <c r="E4" s="26" t="s">
        <v>37</v>
      </c>
      <c r="F4" s="26" t="s">
        <v>38</v>
      </c>
      <c r="G4" s="26" t="s">
        <v>19</v>
      </c>
      <c r="H4" s="26" t="s">
        <v>26</v>
      </c>
      <c r="I4" s="26" t="s">
        <v>32</v>
      </c>
      <c r="J4" s="26" t="s">
        <v>20</v>
      </c>
      <c r="K4" s="29" t="s">
        <v>39</v>
      </c>
      <c r="L4" s="26" t="s">
        <v>40</v>
      </c>
      <c r="M4" s="26" t="s">
        <v>24</v>
      </c>
      <c r="N4" s="26" t="s">
        <v>26</v>
      </c>
      <c r="O4" s="26"/>
      <c r="P4" s="26" t="s">
        <v>26</v>
      </c>
      <c r="Q4" s="45">
        <f t="shared" ref="Q4:Q13" si="13">IF(G4="A",3.5,IF(G4="M",2.2,IF(G4="B",1.5,)))</f>
        <v>0</v>
      </c>
      <c r="R4" s="45">
        <f t="shared" ref="R4:R13" si="14">IF(H4="A",3,IF(H4="M",2,IF(H4="B",1,)))</f>
        <v>1</v>
      </c>
      <c r="S4" s="45">
        <f t="shared" ref="S4:S13" si="15">IF(I4="A",3,IF(I4="M",2,IF(I4="B",1,)))</f>
        <v>2</v>
      </c>
      <c r="T4" s="45">
        <f t="shared" ref="T4:T13" si="16">IF(J4="A",2.2,IF(J4="M",1,IF(J4="B",0.5,)))</f>
        <v>2.2000000000000002</v>
      </c>
      <c r="U4" s="45">
        <f t="shared" ref="U4:U13" si="17">IF(K4="A",2.2,IF(K4="M",1,IF(K4="B",0.5,)))</f>
        <v>0</v>
      </c>
      <c r="V4" s="45">
        <f t="shared" ref="V4:V13" si="18">IF(L4="A",2.2,IF(L4="M",1,IF(L4="B",0.5,)))</f>
        <v>0</v>
      </c>
      <c r="W4" s="45">
        <f t="shared" ref="W4:W13" si="19">IF(M4="A",3,IF(M4="M",2,IF(M4="B",1,)))</f>
        <v>0</v>
      </c>
      <c r="X4" s="45">
        <f t="shared" ref="X4:X13" si="20">IF(N4="A",2.2,IF(N4="M",1.2,IF(N4="B",0.8,)))</f>
        <v>0.8</v>
      </c>
      <c r="Y4" s="45">
        <f t="shared" ref="Y4:Y13" si="21">IF(O4="A",3,IF(O4="M",2,IF(O4="B",1,)))</f>
        <v>0</v>
      </c>
      <c r="Z4" s="45">
        <f t="shared" ref="Z4:Z13" si="22">IF(P4="A",3,IF(P4="M",2,IF(P4="B",1,)))</f>
        <v>1</v>
      </c>
      <c r="AA4" s="46">
        <f t="shared" ref="AA4:AA13" si="23">(AVERAGE(Q4:Z4))</f>
        <v>0.7</v>
      </c>
    </row>
    <row r="5" spans="1:64" s="23" customFormat="1" ht="81.599999999999994">
      <c r="A5" s="26" t="s">
        <v>41</v>
      </c>
      <c r="B5" s="23" t="s">
        <v>42</v>
      </c>
      <c r="C5" s="26" t="s">
        <v>43</v>
      </c>
      <c r="D5" s="25" t="s">
        <v>36</v>
      </c>
      <c r="E5" s="26" t="s">
        <v>37</v>
      </c>
      <c r="F5" s="26" t="s">
        <v>38</v>
      </c>
      <c r="G5" s="26" t="s">
        <v>19</v>
      </c>
      <c r="H5" s="26" t="s">
        <v>26</v>
      </c>
      <c r="I5" s="26" t="s">
        <v>26</v>
      </c>
      <c r="J5" s="13" t="s">
        <v>20</v>
      </c>
      <c r="K5" s="27" t="s">
        <v>190</v>
      </c>
      <c r="L5" s="26" t="s">
        <v>40</v>
      </c>
      <c r="M5" s="26" t="s">
        <v>24</v>
      </c>
      <c r="N5" s="25" t="s">
        <v>44</v>
      </c>
      <c r="O5" s="26" t="s">
        <v>26</v>
      </c>
      <c r="P5" s="26" t="s">
        <v>26</v>
      </c>
      <c r="Q5" s="45">
        <f t="shared" si="13"/>
        <v>0</v>
      </c>
      <c r="R5" s="45">
        <f t="shared" si="14"/>
        <v>1</v>
      </c>
      <c r="S5" s="45">
        <f t="shared" si="15"/>
        <v>1</v>
      </c>
      <c r="T5" s="45">
        <f t="shared" si="16"/>
        <v>2.2000000000000002</v>
      </c>
      <c r="U5" s="45">
        <f t="shared" si="17"/>
        <v>0</v>
      </c>
      <c r="V5" s="45">
        <f t="shared" si="18"/>
        <v>0</v>
      </c>
      <c r="W5" s="45">
        <f t="shared" si="19"/>
        <v>0</v>
      </c>
      <c r="X5" s="45">
        <f t="shared" si="20"/>
        <v>0</v>
      </c>
      <c r="Y5" s="45">
        <f t="shared" si="21"/>
        <v>1</v>
      </c>
      <c r="Z5" s="45">
        <f t="shared" si="22"/>
        <v>1</v>
      </c>
      <c r="AA5" s="46">
        <f t="shared" si="23"/>
        <v>0.62</v>
      </c>
    </row>
    <row r="6" spans="1:64" s="23" customFormat="1" ht="61.2">
      <c r="A6" s="26" t="s">
        <v>45</v>
      </c>
      <c r="B6" s="27" t="s">
        <v>46</v>
      </c>
      <c r="C6" s="26" t="s">
        <v>47</v>
      </c>
      <c r="D6" s="25" t="s">
        <v>48</v>
      </c>
      <c r="E6" s="26" t="s">
        <v>49</v>
      </c>
      <c r="F6" s="26" t="s">
        <v>50</v>
      </c>
      <c r="G6" s="26" t="s">
        <v>19</v>
      </c>
      <c r="H6" s="26" t="s">
        <v>26</v>
      </c>
      <c r="I6" s="26"/>
      <c r="J6" s="26" t="s">
        <v>26</v>
      </c>
      <c r="K6" s="29" t="s">
        <v>51</v>
      </c>
      <c r="L6" s="26"/>
      <c r="M6" s="26" t="s">
        <v>24</v>
      </c>
      <c r="N6" s="26" t="s">
        <v>26</v>
      </c>
      <c r="O6" s="26" t="s">
        <v>26</v>
      </c>
      <c r="P6" s="26" t="s">
        <v>26</v>
      </c>
      <c r="Q6" s="45">
        <f t="shared" si="13"/>
        <v>0</v>
      </c>
      <c r="R6" s="45">
        <f t="shared" si="14"/>
        <v>1</v>
      </c>
      <c r="S6" s="45">
        <f t="shared" si="15"/>
        <v>0</v>
      </c>
      <c r="T6" s="45">
        <f t="shared" si="16"/>
        <v>0.5</v>
      </c>
      <c r="U6" s="45">
        <f t="shared" si="17"/>
        <v>0</v>
      </c>
      <c r="V6" s="45">
        <f t="shared" si="18"/>
        <v>0</v>
      </c>
      <c r="W6" s="45">
        <f t="shared" si="19"/>
        <v>0</v>
      </c>
      <c r="X6" s="45">
        <f t="shared" si="20"/>
        <v>0.8</v>
      </c>
      <c r="Y6" s="45">
        <f t="shared" si="21"/>
        <v>1</v>
      </c>
      <c r="Z6" s="45">
        <f t="shared" si="22"/>
        <v>1</v>
      </c>
      <c r="AA6" s="46">
        <f t="shared" si="23"/>
        <v>0.43</v>
      </c>
    </row>
    <row r="7" spans="1:64" ht="61.2">
      <c r="A7" s="14" t="s">
        <v>52</v>
      </c>
      <c r="B7" s="15" t="s">
        <v>53</v>
      </c>
      <c r="C7" s="13" t="s">
        <v>54</v>
      </c>
      <c r="D7" s="15" t="s">
        <v>55</v>
      </c>
      <c r="E7" s="15" t="s">
        <v>56</v>
      </c>
      <c r="F7" s="13" t="s">
        <v>57</v>
      </c>
      <c r="G7" s="13" t="s">
        <v>19</v>
      </c>
      <c r="H7" s="13" t="s">
        <v>58</v>
      </c>
      <c r="I7" s="13" t="s">
        <v>59</v>
      </c>
      <c r="J7" s="13" t="s">
        <v>20</v>
      </c>
      <c r="K7" s="15" t="s">
        <v>60</v>
      </c>
      <c r="L7" s="13" t="s">
        <v>61</v>
      </c>
      <c r="M7" s="15" t="s">
        <v>62</v>
      </c>
      <c r="N7" s="13" t="s">
        <v>40</v>
      </c>
      <c r="O7" s="13" t="s">
        <v>63</v>
      </c>
      <c r="P7" s="15" t="s">
        <v>64</v>
      </c>
      <c r="Q7" s="45">
        <f t="shared" si="13"/>
        <v>0</v>
      </c>
      <c r="R7" s="45">
        <f t="shared" si="14"/>
        <v>0</v>
      </c>
      <c r="S7" s="45">
        <f t="shared" si="15"/>
        <v>0</v>
      </c>
      <c r="T7" s="45">
        <f t="shared" si="16"/>
        <v>2.2000000000000002</v>
      </c>
      <c r="U7" s="45">
        <f t="shared" si="17"/>
        <v>0</v>
      </c>
      <c r="V7" s="45">
        <f t="shared" si="18"/>
        <v>0</v>
      </c>
      <c r="W7" s="45">
        <f t="shared" si="19"/>
        <v>0</v>
      </c>
      <c r="X7" s="45">
        <f t="shared" si="20"/>
        <v>0</v>
      </c>
      <c r="Y7" s="45">
        <f t="shared" si="21"/>
        <v>0</v>
      </c>
      <c r="Z7" s="45">
        <f t="shared" si="22"/>
        <v>0</v>
      </c>
      <c r="AA7" s="46">
        <f t="shared" si="23"/>
        <v>0.22000000000000003</v>
      </c>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row>
    <row r="8" spans="1:64" ht="61.2">
      <c r="A8" s="14" t="s">
        <v>65</v>
      </c>
      <c r="B8" s="15" t="s">
        <v>66</v>
      </c>
      <c r="C8" s="13" t="s">
        <v>67</v>
      </c>
      <c r="D8" s="15" t="s">
        <v>55</v>
      </c>
      <c r="E8" s="15" t="s">
        <v>68</v>
      </c>
      <c r="F8" s="13" t="s">
        <v>69</v>
      </c>
      <c r="G8" s="13" t="s">
        <v>19</v>
      </c>
      <c r="H8" s="16" t="s">
        <v>58</v>
      </c>
      <c r="I8" s="16" t="s">
        <v>59</v>
      </c>
      <c r="J8" s="13" t="s">
        <v>20</v>
      </c>
      <c r="K8" s="15" t="s">
        <v>60</v>
      </c>
      <c r="L8" s="13" t="s">
        <v>61</v>
      </c>
      <c r="M8" s="15" t="s">
        <v>62</v>
      </c>
      <c r="N8" s="13" t="s">
        <v>40</v>
      </c>
      <c r="O8" s="13" t="s">
        <v>63</v>
      </c>
      <c r="P8" s="15" t="s">
        <v>64</v>
      </c>
      <c r="Q8" s="45">
        <f t="shared" si="13"/>
        <v>0</v>
      </c>
      <c r="R8" s="45">
        <f t="shared" si="14"/>
        <v>0</v>
      </c>
      <c r="S8" s="45">
        <f t="shared" si="15"/>
        <v>0</v>
      </c>
      <c r="T8" s="45">
        <f t="shared" si="16"/>
        <v>2.2000000000000002</v>
      </c>
      <c r="U8" s="45">
        <f t="shared" si="17"/>
        <v>0</v>
      </c>
      <c r="V8" s="45">
        <f t="shared" si="18"/>
        <v>0</v>
      </c>
      <c r="W8" s="45">
        <f t="shared" si="19"/>
        <v>0</v>
      </c>
      <c r="X8" s="45">
        <f t="shared" si="20"/>
        <v>0</v>
      </c>
      <c r="Y8" s="45">
        <f t="shared" si="21"/>
        <v>0</v>
      </c>
      <c r="Z8" s="45">
        <f t="shared" si="22"/>
        <v>0</v>
      </c>
      <c r="AA8" s="46">
        <f t="shared" si="23"/>
        <v>0.22000000000000003</v>
      </c>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row>
    <row r="9" spans="1:64" ht="61.2">
      <c r="A9" s="14" t="s">
        <v>70</v>
      </c>
      <c r="B9" s="15" t="s">
        <v>71</v>
      </c>
      <c r="C9" s="13" t="s">
        <v>72</v>
      </c>
      <c r="D9" s="15" t="s">
        <v>55</v>
      </c>
      <c r="E9" s="15" t="s">
        <v>68</v>
      </c>
      <c r="F9" s="13" t="s">
        <v>73</v>
      </c>
      <c r="G9" s="13" t="s">
        <v>19</v>
      </c>
      <c r="H9" s="13" t="s">
        <v>58</v>
      </c>
      <c r="I9" s="13" t="s">
        <v>59</v>
      </c>
      <c r="J9" s="13" t="s">
        <v>20</v>
      </c>
      <c r="K9" s="15" t="s">
        <v>60</v>
      </c>
      <c r="L9" s="13" t="s">
        <v>61</v>
      </c>
      <c r="M9" s="15" t="s">
        <v>62</v>
      </c>
      <c r="N9" s="13" t="s">
        <v>40</v>
      </c>
      <c r="O9" s="13" t="s">
        <v>63</v>
      </c>
      <c r="P9" s="15" t="s">
        <v>64</v>
      </c>
      <c r="Q9" s="45">
        <f t="shared" si="13"/>
        <v>0</v>
      </c>
      <c r="R9" s="45">
        <f t="shared" si="14"/>
        <v>0</v>
      </c>
      <c r="S9" s="45">
        <f t="shared" si="15"/>
        <v>0</v>
      </c>
      <c r="T9" s="45">
        <f t="shared" si="16"/>
        <v>2.2000000000000002</v>
      </c>
      <c r="U9" s="45">
        <f t="shared" si="17"/>
        <v>0</v>
      </c>
      <c r="V9" s="45">
        <f t="shared" si="18"/>
        <v>0</v>
      </c>
      <c r="W9" s="45">
        <f t="shared" si="19"/>
        <v>0</v>
      </c>
      <c r="X9" s="45">
        <f t="shared" si="20"/>
        <v>0</v>
      </c>
      <c r="Y9" s="45">
        <f t="shared" si="21"/>
        <v>0</v>
      </c>
      <c r="Z9" s="45">
        <f t="shared" si="22"/>
        <v>0</v>
      </c>
      <c r="AA9" s="46">
        <f t="shared" si="23"/>
        <v>0.22000000000000003</v>
      </c>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row>
    <row r="10" spans="1:64" ht="61.2">
      <c r="A10" s="14" t="s">
        <v>74</v>
      </c>
      <c r="B10" s="15" t="s">
        <v>75</v>
      </c>
      <c r="C10" s="13" t="s">
        <v>76</v>
      </c>
      <c r="D10" s="15" t="s">
        <v>55</v>
      </c>
      <c r="E10" s="15" t="s">
        <v>77</v>
      </c>
      <c r="F10" s="13" t="s">
        <v>78</v>
      </c>
      <c r="G10" s="13" t="s">
        <v>19</v>
      </c>
      <c r="H10" s="13" t="s">
        <v>58</v>
      </c>
      <c r="I10" s="13" t="s">
        <v>79</v>
      </c>
      <c r="J10" s="13" t="s">
        <v>20</v>
      </c>
      <c r="K10" s="15" t="s">
        <v>80</v>
      </c>
      <c r="L10" s="13" t="s">
        <v>61</v>
      </c>
      <c r="M10" s="15" t="s">
        <v>62</v>
      </c>
      <c r="N10" s="13" t="s">
        <v>81</v>
      </c>
      <c r="O10" s="13" t="s">
        <v>63</v>
      </c>
      <c r="P10" s="15" t="s">
        <v>64</v>
      </c>
      <c r="Q10" s="45">
        <f t="shared" si="13"/>
        <v>0</v>
      </c>
      <c r="R10" s="45">
        <f t="shared" si="14"/>
        <v>0</v>
      </c>
      <c r="S10" s="45">
        <f t="shared" si="15"/>
        <v>0</v>
      </c>
      <c r="T10" s="45">
        <f t="shared" si="16"/>
        <v>2.2000000000000002</v>
      </c>
      <c r="U10" s="45">
        <f t="shared" si="17"/>
        <v>0</v>
      </c>
      <c r="V10" s="45">
        <f t="shared" si="18"/>
        <v>0</v>
      </c>
      <c r="W10" s="45">
        <f t="shared" si="19"/>
        <v>0</v>
      </c>
      <c r="X10" s="45">
        <f t="shared" si="20"/>
        <v>0</v>
      </c>
      <c r="Y10" s="45">
        <f t="shared" si="21"/>
        <v>0</v>
      </c>
      <c r="Z10" s="45">
        <f t="shared" si="22"/>
        <v>0</v>
      </c>
      <c r="AA10" s="46">
        <f t="shared" si="23"/>
        <v>0.22000000000000003</v>
      </c>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row>
    <row r="11" spans="1:64" ht="61.2">
      <c r="A11" s="14" t="s">
        <v>82</v>
      </c>
      <c r="B11" s="15" t="s">
        <v>83</v>
      </c>
      <c r="C11" s="13" t="s">
        <v>84</v>
      </c>
      <c r="D11" s="15" t="s">
        <v>55</v>
      </c>
      <c r="E11" s="15" t="s">
        <v>85</v>
      </c>
      <c r="F11" s="13" t="s">
        <v>86</v>
      </c>
      <c r="G11" s="13" t="s">
        <v>19</v>
      </c>
      <c r="H11" s="13" t="s">
        <v>58</v>
      </c>
      <c r="I11" s="13" t="s">
        <v>19</v>
      </c>
      <c r="J11" s="13" t="s">
        <v>32</v>
      </c>
      <c r="K11" s="15" t="s">
        <v>60</v>
      </c>
      <c r="L11" s="13" t="s">
        <v>87</v>
      </c>
      <c r="M11" s="15" t="s">
        <v>24</v>
      </c>
      <c r="N11" s="13" t="s">
        <v>81</v>
      </c>
      <c r="O11" s="13" t="s">
        <v>88</v>
      </c>
      <c r="P11" s="15" t="s">
        <v>64</v>
      </c>
      <c r="Q11" s="45">
        <f t="shared" si="13"/>
        <v>0</v>
      </c>
      <c r="R11" s="45">
        <f t="shared" si="14"/>
        <v>0</v>
      </c>
      <c r="S11" s="45">
        <f t="shared" si="15"/>
        <v>0</v>
      </c>
      <c r="T11" s="45">
        <f t="shared" si="16"/>
        <v>1</v>
      </c>
      <c r="U11" s="45">
        <f t="shared" si="17"/>
        <v>0</v>
      </c>
      <c r="V11" s="45">
        <f t="shared" si="18"/>
        <v>0</v>
      </c>
      <c r="W11" s="45">
        <f t="shared" si="19"/>
        <v>0</v>
      </c>
      <c r="X11" s="45">
        <f t="shared" si="20"/>
        <v>0</v>
      </c>
      <c r="Y11" s="45">
        <f t="shared" si="21"/>
        <v>0</v>
      </c>
      <c r="Z11" s="45">
        <f t="shared" si="22"/>
        <v>0</v>
      </c>
      <c r="AA11" s="46">
        <f t="shared" si="23"/>
        <v>0.1</v>
      </c>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row>
    <row r="12" spans="1:64" ht="51">
      <c r="A12" s="14" t="s">
        <v>89</v>
      </c>
      <c r="B12" s="15" t="s">
        <v>90</v>
      </c>
      <c r="C12" s="13" t="s">
        <v>91</v>
      </c>
      <c r="D12" s="15" t="s">
        <v>92</v>
      </c>
      <c r="E12" s="15" t="s">
        <v>93</v>
      </c>
      <c r="F12" s="13" t="s">
        <v>94</v>
      </c>
      <c r="G12" s="13" t="s">
        <v>19</v>
      </c>
      <c r="H12" s="13" t="s">
        <v>58</v>
      </c>
      <c r="I12" s="13" t="s">
        <v>19</v>
      </c>
      <c r="J12" s="13" t="s">
        <v>20</v>
      </c>
      <c r="K12" s="15" t="s">
        <v>80</v>
      </c>
      <c r="L12" s="13" t="s">
        <v>61</v>
      </c>
      <c r="M12" s="15" t="s">
        <v>24</v>
      </c>
      <c r="N12" s="13" t="s">
        <v>81</v>
      </c>
      <c r="O12" s="13" t="s">
        <v>61</v>
      </c>
      <c r="P12" s="15" t="s">
        <v>95</v>
      </c>
      <c r="Q12" s="45">
        <f t="shared" si="13"/>
        <v>0</v>
      </c>
      <c r="R12" s="45">
        <f t="shared" si="14"/>
        <v>0</v>
      </c>
      <c r="S12" s="45">
        <f t="shared" si="15"/>
        <v>0</v>
      </c>
      <c r="T12" s="45">
        <f t="shared" si="16"/>
        <v>2.2000000000000002</v>
      </c>
      <c r="U12" s="45">
        <f t="shared" si="17"/>
        <v>0</v>
      </c>
      <c r="V12" s="45">
        <f t="shared" si="18"/>
        <v>0</v>
      </c>
      <c r="W12" s="45">
        <f t="shared" si="19"/>
        <v>0</v>
      </c>
      <c r="X12" s="45">
        <f t="shared" si="20"/>
        <v>0</v>
      </c>
      <c r="Y12" s="45">
        <f t="shared" si="21"/>
        <v>0</v>
      </c>
      <c r="Z12" s="45">
        <f t="shared" si="22"/>
        <v>0</v>
      </c>
      <c r="AA12" s="46">
        <f t="shared" si="23"/>
        <v>0.22000000000000003</v>
      </c>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row>
    <row r="13" spans="1:64" ht="51">
      <c r="A13" s="14" t="s">
        <v>96</v>
      </c>
      <c r="B13" s="15" t="s">
        <v>97</v>
      </c>
      <c r="C13" s="13" t="s">
        <v>98</v>
      </c>
      <c r="D13" s="15" t="s">
        <v>99</v>
      </c>
      <c r="E13" s="15" t="s">
        <v>100</v>
      </c>
      <c r="F13" s="13" t="s">
        <v>101</v>
      </c>
      <c r="G13" s="13" t="s">
        <v>19</v>
      </c>
      <c r="H13" s="13" t="s">
        <v>58</v>
      </c>
      <c r="I13" s="13" t="s">
        <v>19</v>
      </c>
      <c r="J13" s="13" t="s">
        <v>20</v>
      </c>
      <c r="K13" s="15" t="s">
        <v>60</v>
      </c>
      <c r="L13" s="13" t="s">
        <v>87</v>
      </c>
      <c r="M13" s="15" t="s">
        <v>24</v>
      </c>
      <c r="N13" s="13" t="s">
        <v>81</v>
      </c>
      <c r="O13" s="13" t="s">
        <v>61</v>
      </c>
      <c r="P13" s="15" t="s">
        <v>64</v>
      </c>
      <c r="Q13" s="45">
        <f t="shared" si="13"/>
        <v>0</v>
      </c>
      <c r="R13" s="45">
        <f t="shared" si="14"/>
        <v>0</v>
      </c>
      <c r="S13" s="45">
        <f t="shared" si="15"/>
        <v>0</v>
      </c>
      <c r="T13" s="45">
        <f t="shared" si="16"/>
        <v>2.2000000000000002</v>
      </c>
      <c r="U13" s="45">
        <f t="shared" si="17"/>
        <v>0</v>
      </c>
      <c r="V13" s="45">
        <f t="shared" si="18"/>
        <v>0</v>
      </c>
      <c r="W13" s="45">
        <f t="shared" si="19"/>
        <v>0</v>
      </c>
      <c r="X13" s="45">
        <f t="shared" si="20"/>
        <v>0</v>
      </c>
      <c r="Y13" s="45">
        <f t="shared" si="21"/>
        <v>0</v>
      </c>
      <c r="Z13" s="45">
        <f t="shared" si="22"/>
        <v>0</v>
      </c>
      <c r="AA13" s="46">
        <f t="shared" si="23"/>
        <v>0.22000000000000003</v>
      </c>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row>
    <row r="14" spans="1:64" ht="30.6">
      <c r="A14" s="17" t="s">
        <v>102</v>
      </c>
      <c r="B14" s="24" t="s">
        <v>103</v>
      </c>
      <c r="C14" s="1" t="s">
        <v>104</v>
      </c>
      <c r="D14" s="2" t="s">
        <v>105</v>
      </c>
      <c r="E14" s="31" t="s">
        <v>106</v>
      </c>
      <c r="F14" s="31" t="s">
        <v>107</v>
      </c>
      <c r="G14" s="31" t="s">
        <v>108</v>
      </c>
      <c r="H14" s="31" t="s">
        <v>109</v>
      </c>
      <c r="I14" s="31" t="s">
        <v>21</v>
      </c>
      <c r="J14" s="32" t="s">
        <v>110</v>
      </c>
      <c r="K14" s="31" t="s">
        <v>111</v>
      </c>
      <c r="L14" s="31" t="s">
        <v>111</v>
      </c>
      <c r="M14" s="31" t="s">
        <v>110</v>
      </c>
      <c r="N14" s="31" t="s">
        <v>112</v>
      </c>
      <c r="O14" s="24" t="s">
        <v>112</v>
      </c>
      <c r="P14" s="33" t="s">
        <v>110</v>
      </c>
      <c r="Q14" s="24"/>
      <c r="R14" s="24"/>
      <c r="S14" s="24"/>
    </row>
    <row r="15" spans="1:64">
      <c r="A15" s="17"/>
      <c r="B15" s="2" t="s">
        <v>191</v>
      </c>
      <c r="C15" s="1"/>
      <c r="D15" s="2" t="s">
        <v>113</v>
      </c>
      <c r="E15" s="31" t="s">
        <v>114</v>
      </c>
      <c r="F15" s="31" t="s">
        <v>115</v>
      </c>
      <c r="G15" s="31"/>
      <c r="H15" s="31"/>
      <c r="I15" s="31"/>
      <c r="J15" s="32"/>
      <c r="K15" s="31"/>
      <c r="L15" s="31"/>
      <c r="M15" s="31"/>
      <c r="N15" s="31"/>
      <c r="O15" s="24"/>
      <c r="P15" s="33"/>
      <c r="Q15" s="24"/>
      <c r="R15" s="24"/>
      <c r="S15" s="24"/>
    </row>
    <row r="16" spans="1:64">
      <c r="A16" s="2" t="s">
        <v>116</v>
      </c>
      <c r="B16" s="2" t="s">
        <v>192</v>
      </c>
      <c r="C16" s="1" t="s">
        <v>117</v>
      </c>
      <c r="D16" s="2" t="s">
        <v>118</v>
      </c>
      <c r="E16" s="31" t="s">
        <v>119</v>
      </c>
      <c r="F16" s="31" t="s">
        <v>120</v>
      </c>
      <c r="G16" s="31" t="s">
        <v>116</v>
      </c>
      <c r="H16" s="31" t="s">
        <v>116</v>
      </c>
      <c r="I16" s="31" t="s">
        <v>116</v>
      </c>
      <c r="J16" s="32" t="s">
        <v>116</v>
      </c>
      <c r="K16" s="31" t="s">
        <v>116</v>
      </c>
      <c r="L16" s="31" t="s">
        <v>116</v>
      </c>
      <c r="M16" s="31" t="s">
        <v>116</v>
      </c>
      <c r="N16" s="31" t="s">
        <v>116</v>
      </c>
      <c r="O16" s="24"/>
      <c r="P16" s="33"/>
      <c r="Q16" s="24"/>
      <c r="R16" s="24"/>
      <c r="S16" s="24"/>
    </row>
    <row r="17" spans="1:16" s="24" customFormat="1" ht="30.6">
      <c r="B17" s="2" t="s">
        <v>175</v>
      </c>
      <c r="C17" s="34" t="s">
        <v>121</v>
      </c>
      <c r="D17" s="2" t="s">
        <v>122</v>
      </c>
      <c r="E17" s="24" t="s">
        <v>123</v>
      </c>
      <c r="F17" s="24" t="s">
        <v>124</v>
      </c>
      <c r="P17" s="33"/>
    </row>
    <row r="18" spans="1:16" s="24" customFormat="1">
      <c r="B18" s="24" t="s">
        <v>184</v>
      </c>
      <c r="C18" s="34"/>
      <c r="D18" s="24" t="s">
        <v>125</v>
      </c>
      <c r="E18" s="24" t="s">
        <v>126</v>
      </c>
      <c r="F18" s="24" t="s">
        <v>127</v>
      </c>
      <c r="P18" s="33"/>
    </row>
    <row r="19" spans="1:16" s="24" customFormat="1" ht="20.399999999999999">
      <c r="B19" s="2" t="s">
        <v>176</v>
      </c>
      <c r="C19" s="34"/>
      <c r="F19" s="24" t="s">
        <v>128</v>
      </c>
      <c r="P19" s="33"/>
    </row>
    <row r="20" spans="1:16" s="24" customFormat="1">
      <c r="B20" s="2" t="s">
        <v>177</v>
      </c>
      <c r="C20" s="34"/>
      <c r="N20" s="24" t="s">
        <v>116</v>
      </c>
      <c r="P20" s="33"/>
    </row>
    <row r="21" spans="1:16" s="24" customFormat="1" ht="20.399999999999999">
      <c r="B21" s="2" t="s">
        <v>178</v>
      </c>
      <c r="C21" s="34"/>
      <c r="N21" s="24" t="s">
        <v>116</v>
      </c>
      <c r="P21" s="33"/>
    </row>
    <row r="22" spans="1:16" s="24" customFormat="1">
      <c r="B22" s="2" t="s">
        <v>129</v>
      </c>
      <c r="C22" s="34"/>
      <c r="P22" s="33"/>
    </row>
    <row r="23" spans="1:16" s="24" customFormat="1" ht="30.6">
      <c r="B23" s="2" t="s">
        <v>193</v>
      </c>
      <c r="C23" s="34"/>
      <c r="N23" s="24" t="s">
        <v>116</v>
      </c>
      <c r="P23" s="33"/>
    </row>
    <row r="24" spans="1:16" s="24" customFormat="1" ht="20.399999999999999">
      <c r="B24" s="2" t="s">
        <v>179</v>
      </c>
      <c r="C24" s="35"/>
      <c r="D24" s="36"/>
      <c r="E24" s="36"/>
      <c r="F24" s="36"/>
      <c r="G24" s="36"/>
      <c r="H24" s="36"/>
      <c r="I24" s="36"/>
      <c r="J24" s="36"/>
      <c r="K24" s="36"/>
      <c r="L24" s="36"/>
      <c r="M24" s="36"/>
      <c r="N24" s="36"/>
      <c r="O24" s="36"/>
      <c r="P24" s="37"/>
    </row>
    <row r="25" spans="1:16" s="24" customFormat="1">
      <c r="A25" s="38"/>
      <c r="B25" s="39"/>
      <c r="C25" s="39"/>
      <c r="D25" s="39"/>
      <c r="E25" s="39"/>
      <c r="F25" s="39"/>
      <c r="G25" s="39"/>
      <c r="H25" s="39"/>
      <c r="I25" s="39"/>
      <c r="J25" s="39"/>
      <c r="K25" s="39"/>
      <c r="L25" s="39"/>
      <c r="M25" s="39"/>
      <c r="N25" s="39"/>
      <c r="O25" s="39"/>
      <c r="P25" s="40"/>
    </row>
    <row r="26" spans="1:16" s="24" customFormat="1" ht="20.399999999999999">
      <c r="A26" s="34" t="s">
        <v>194</v>
      </c>
      <c r="B26" s="24" t="s">
        <v>103</v>
      </c>
      <c r="C26" s="2" t="s">
        <v>104</v>
      </c>
      <c r="D26" s="2" t="s">
        <v>130</v>
      </c>
      <c r="E26" s="24" t="s">
        <v>131</v>
      </c>
      <c r="F26" s="31" t="s">
        <v>107</v>
      </c>
      <c r="G26" s="24" t="s">
        <v>108</v>
      </c>
      <c r="H26" s="24" t="s">
        <v>112</v>
      </c>
      <c r="I26" s="24" t="s">
        <v>21</v>
      </c>
      <c r="J26" s="24" t="s">
        <v>110</v>
      </c>
      <c r="K26" s="24" t="s">
        <v>112</v>
      </c>
      <c r="L26" s="24" t="s">
        <v>112</v>
      </c>
      <c r="M26" s="24" t="s">
        <v>110</v>
      </c>
      <c r="N26" s="24" t="s">
        <v>112</v>
      </c>
      <c r="O26" s="24" t="s">
        <v>112</v>
      </c>
      <c r="P26" s="33" t="s">
        <v>110</v>
      </c>
    </row>
    <row r="27" spans="1:16" s="24" customFormat="1">
      <c r="A27" s="34"/>
      <c r="B27" s="24" t="s">
        <v>195</v>
      </c>
      <c r="C27" s="2" t="s">
        <v>132</v>
      </c>
      <c r="D27" s="24" t="s">
        <v>113</v>
      </c>
      <c r="E27" s="24" t="s">
        <v>114</v>
      </c>
      <c r="F27" s="31" t="s">
        <v>115</v>
      </c>
      <c r="P27" s="33"/>
    </row>
    <row r="28" spans="1:16" s="24" customFormat="1">
      <c r="A28" s="34"/>
      <c r="B28" s="24" t="s">
        <v>185</v>
      </c>
      <c r="C28" s="24" t="s">
        <v>121</v>
      </c>
      <c r="D28" s="2" t="s">
        <v>118</v>
      </c>
      <c r="E28" s="24" t="s">
        <v>119</v>
      </c>
      <c r="F28" s="31" t="s">
        <v>120</v>
      </c>
      <c r="P28" s="33"/>
    </row>
    <row r="29" spans="1:16" s="24" customFormat="1" ht="30.6">
      <c r="A29" s="34"/>
      <c r="B29" s="24" t="s">
        <v>186</v>
      </c>
      <c r="C29" s="24" t="s">
        <v>133</v>
      </c>
      <c r="D29" s="2" t="s">
        <v>122</v>
      </c>
      <c r="F29" s="24" t="s">
        <v>124</v>
      </c>
      <c r="P29" s="33"/>
    </row>
    <row r="30" spans="1:16" s="24" customFormat="1" ht="20.399999999999999">
      <c r="A30" s="34"/>
      <c r="B30" s="2" t="s">
        <v>180</v>
      </c>
      <c r="C30" s="24" t="s">
        <v>134</v>
      </c>
      <c r="D30" s="24" t="s">
        <v>125</v>
      </c>
      <c r="F30" s="24" t="s">
        <v>127</v>
      </c>
      <c r="P30" s="33"/>
    </row>
    <row r="31" spans="1:16" s="24" customFormat="1" ht="20.399999999999999">
      <c r="A31" s="34"/>
      <c r="B31" s="2" t="s">
        <v>196</v>
      </c>
      <c r="C31" s="24" t="s">
        <v>135</v>
      </c>
      <c r="P31" s="33"/>
    </row>
    <row r="32" spans="1:16" s="24" customFormat="1" ht="30.6">
      <c r="A32" s="34"/>
      <c r="B32" s="2" t="s">
        <v>181</v>
      </c>
      <c r="C32" s="24" t="s">
        <v>136</v>
      </c>
      <c r="P32" s="33"/>
    </row>
    <row r="33" spans="1:16" s="24" customFormat="1">
      <c r="A33" s="34"/>
      <c r="B33" s="2" t="s">
        <v>182</v>
      </c>
      <c r="P33" s="33"/>
    </row>
    <row r="34" spans="1:16" s="24" customFormat="1" ht="20.399999999999999">
      <c r="A34" s="35"/>
      <c r="B34" s="18" t="s">
        <v>197</v>
      </c>
      <c r="C34" s="36"/>
      <c r="D34" s="36"/>
      <c r="E34" s="36"/>
      <c r="F34" s="36"/>
      <c r="G34" s="36"/>
      <c r="H34" s="36"/>
      <c r="I34" s="36"/>
      <c r="J34" s="36"/>
      <c r="K34" s="36"/>
      <c r="L34" s="36"/>
      <c r="M34" s="36"/>
      <c r="N34" s="36"/>
      <c r="O34" s="36"/>
      <c r="P34" s="37"/>
    </row>
    <row r="35" spans="1:16" s="24" customFormat="1">
      <c r="A35" s="38"/>
      <c r="B35" s="3"/>
      <c r="C35" s="39"/>
      <c r="D35" s="39"/>
      <c r="E35" s="39"/>
      <c r="F35" s="39"/>
      <c r="G35" s="39"/>
      <c r="H35" s="39"/>
      <c r="I35" s="39"/>
      <c r="J35" s="39"/>
      <c r="K35" s="39"/>
      <c r="L35" s="39"/>
      <c r="M35" s="39"/>
      <c r="N35" s="39"/>
      <c r="O35" s="39"/>
      <c r="P35" s="40"/>
    </row>
    <row r="36" spans="1:16" s="24" customFormat="1" ht="20.399999999999999">
      <c r="A36" s="34" t="s">
        <v>137</v>
      </c>
      <c r="B36" s="24" t="s">
        <v>138</v>
      </c>
      <c r="C36" s="24" t="s">
        <v>139</v>
      </c>
      <c r="D36" s="2" t="s">
        <v>130</v>
      </c>
      <c r="E36" s="24" t="s">
        <v>131</v>
      </c>
      <c r="F36" s="24" t="s">
        <v>124</v>
      </c>
      <c r="G36" s="24" t="s">
        <v>110</v>
      </c>
      <c r="H36" s="24" t="s">
        <v>112</v>
      </c>
      <c r="I36" s="24" t="s">
        <v>112</v>
      </c>
      <c r="J36" s="24" t="s">
        <v>110</v>
      </c>
      <c r="K36" s="24" t="s">
        <v>111</v>
      </c>
      <c r="M36" s="24" t="s">
        <v>111</v>
      </c>
      <c r="N36" s="24" t="s">
        <v>112</v>
      </c>
      <c r="O36" s="24" t="s">
        <v>111</v>
      </c>
      <c r="P36" s="33" t="s">
        <v>110</v>
      </c>
    </row>
    <row r="37" spans="1:16" s="24" customFormat="1">
      <c r="A37" s="34"/>
      <c r="B37" s="24" t="s">
        <v>140</v>
      </c>
      <c r="C37" s="24" t="s">
        <v>141</v>
      </c>
      <c r="D37" s="24" t="s">
        <v>113</v>
      </c>
      <c r="E37" s="24" t="s">
        <v>114</v>
      </c>
      <c r="F37" s="24" t="s">
        <v>128</v>
      </c>
      <c r="P37" s="33"/>
    </row>
    <row r="38" spans="1:16" s="24" customFormat="1" ht="30.6">
      <c r="A38" s="34"/>
      <c r="B38" s="24" t="s">
        <v>142</v>
      </c>
      <c r="C38" s="24" t="s">
        <v>143</v>
      </c>
      <c r="D38" s="2" t="s">
        <v>122</v>
      </c>
      <c r="E38" s="24" t="s">
        <v>119</v>
      </c>
      <c r="F38" s="2" t="s">
        <v>144</v>
      </c>
      <c r="P38" s="33"/>
    </row>
    <row r="39" spans="1:16" s="24" customFormat="1">
      <c r="A39" s="34"/>
      <c r="B39" s="24" t="s">
        <v>145</v>
      </c>
      <c r="D39" s="24" t="s">
        <v>125</v>
      </c>
      <c r="F39" s="24" t="s">
        <v>146</v>
      </c>
      <c r="P39" s="33"/>
    </row>
    <row r="40" spans="1:16" s="24" customFormat="1">
      <c r="A40" s="34"/>
      <c r="B40" s="24" t="s">
        <v>147</v>
      </c>
      <c r="C40" s="24" t="s">
        <v>148</v>
      </c>
      <c r="P40" s="33"/>
    </row>
    <row r="41" spans="1:16" s="24" customFormat="1">
      <c r="A41" s="35"/>
      <c r="B41" s="36" t="s">
        <v>149</v>
      </c>
      <c r="C41" s="36"/>
      <c r="D41" s="36"/>
      <c r="E41" s="36"/>
      <c r="F41" s="36"/>
      <c r="G41" s="36"/>
      <c r="H41" s="36"/>
      <c r="I41" s="36"/>
      <c r="J41" s="36"/>
      <c r="K41" s="36"/>
      <c r="L41" s="36"/>
      <c r="M41" s="36"/>
      <c r="N41" s="36"/>
      <c r="O41" s="36"/>
      <c r="P41" s="37"/>
    </row>
    <row r="42" spans="1:16" s="24" customFormat="1">
      <c r="A42" s="38"/>
      <c r="B42" s="39"/>
      <c r="C42" s="39"/>
      <c r="D42" s="39"/>
      <c r="E42" s="39"/>
      <c r="F42" s="39"/>
      <c r="G42" s="39"/>
      <c r="H42" s="39"/>
      <c r="I42" s="39"/>
      <c r="J42" s="39"/>
      <c r="K42" s="39"/>
      <c r="L42" s="39"/>
      <c r="M42" s="39"/>
      <c r="N42" s="39"/>
      <c r="O42" s="39"/>
      <c r="P42" s="40"/>
    </row>
    <row r="43" spans="1:16" s="24" customFormat="1" ht="20.399999999999999">
      <c r="A43" s="34" t="s">
        <v>150</v>
      </c>
      <c r="B43" s="24" t="s">
        <v>151</v>
      </c>
      <c r="C43" s="24" t="s">
        <v>148</v>
      </c>
      <c r="D43" s="2" t="s">
        <v>130</v>
      </c>
      <c r="E43" s="24" t="s">
        <v>152</v>
      </c>
      <c r="F43" s="24" t="s">
        <v>124</v>
      </c>
      <c r="G43" s="24" t="s">
        <v>110</v>
      </c>
      <c r="H43" s="24" t="s">
        <v>112</v>
      </c>
      <c r="I43" s="24" t="s">
        <v>21</v>
      </c>
      <c r="J43" s="24" t="s">
        <v>110</v>
      </c>
      <c r="K43" s="24" t="s">
        <v>112</v>
      </c>
      <c r="L43" s="24" t="s">
        <v>110</v>
      </c>
      <c r="M43" s="24" t="s">
        <v>110</v>
      </c>
      <c r="N43" s="24" t="s">
        <v>110</v>
      </c>
      <c r="O43" s="24" t="s">
        <v>111</v>
      </c>
      <c r="P43" s="33" t="s">
        <v>110</v>
      </c>
    </row>
    <row r="44" spans="1:16" s="24" customFormat="1">
      <c r="A44" s="34"/>
      <c r="B44" s="24" t="s">
        <v>153</v>
      </c>
      <c r="C44" s="24" t="s">
        <v>121</v>
      </c>
      <c r="D44" s="24" t="s">
        <v>113</v>
      </c>
      <c r="E44" s="24" t="s">
        <v>154</v>
      </c>
      <c r="F44" s="24" t="s">
        <v>128</v>
      </c>
      <c r="P44" s="33"/>
    </row>
    <row r="45" spans="1:16" s="24" customFormat="1" ht="30.6">
      <c r="A45" s="34"/>
      <c r="B45" s="24" t="s">
        <v>155</v>
      </c>
      <c r="C45" s="24" t="s">
        <v>141</v>
      </c>
      <c r="D45" s="2" t="s">
        <v>122</v>
      </c>
      <c r="E45" s="24" t="s">
        <v>126</v>
      </c>
      <c r="F45" s="24" t="s">
        <v>146</v>
      </c>
      <c r="P45" s="33"/>
    </row>
    <row r="46" spans="1:16" s="24" customFormat="1">
      <c r="A46" s="34"/>
      <c r="B46" s="24" t="s">
        <v>156</v>
      </c>
      <c r="D46" s="24" t="s">
        <v>125</v>
      </c>
      <c r="E46" s="24" t="s">
        <v>157</v>
      </c>
      <c r="P46" s="33"/>
    </row>
    <row r="47" spans="1:16" s="24" customFormat="1">
      <c r="A47" s="34"/>
      <c r="B47" s="24" t="s">
        <v>158</v>
      </c>
      <c r="P47" s="33"/>
    </row>
    <row r="48" spans="1:16" s="24" customFormat="1">
      <c r="A48" s="34"/>
      <c r="B48" s="24" t="s">
        <v>159</v>
      </c>
      <c r="P48" s="33"/>
    </row>
    <row r="49" spans="1:16" s="24" customFormat="1">
      <c r="A49" s="34"/>
      <c r="B49" s="24" t="s">
        <v>160</v>
      </c>
      <c r="P49" s="33"/>
    </row>
    <row r="50" spans="1:16" s="24" customFormat="1">
      <c r="A50" s="34"/>
      <c r="B50" s="24" t="s">
        <v>161</v>
      </c>
      <c r="P50" s="33"/>
    </row>
    <row r="51" spans="1:16" s="24" customFormat="1">
      <c r="A51" s="35"/>
      <c r="B51" s="36" t="s">
        <v>162</v>
      </c>
      <c r="C51" s="36"/>
      <c r="D51" s="36"/>
      <c r="E51" s="36"/>
      <c r="F51" s="36"/>
      <c r="G51" s="36"/>
      <c r="H51" s="36"/>
      <c r="I51" s="36"/>
      <c r="J51" s="36"/>
      <c r="K51" s="36"/>
      <c r="L51" s="36"/>
      <c r="M51" s="36"/>
      <c r="N51" s="36"/>
      <c r="O51" s="36"/>
      <c r="P51" s="37"/>
    </row>
    <row r="52" spans="1:16" s="24" customFormat="1">
      <c r="A52" s="38"/>
      <c r="B52" s="39"/>
      <c r="C52" s="39"/>
      <c r="D52" s="39"/>
      <c r="E52" s="39"/>
      <c r="F52" s="39"/>
      <c r="G52" s="39"/>
      <c r="H52" s="39"/>
      <c r="I52" s="39"/>
      <c r="J52" s="39"/>
      <c r="K52" s="39"/>
      <c r="L52" s="39"/>
      <c r="M52" s="39"/>
      <c r="N52" s="39"/>
      <c r="O52" s="39"/>
      <c r="P52" s="40"/>
    </row>
    <row r="53" spans="1:16" s="24" customFormat="1" ht="20.399999999999999">
      <c r="A53" s="34" t="s">
        <v>163</v>
      </c>
      <c r="B53" s="24" t="s">
        <v>164</v>
      </c>
      <c r="C53" s="24" t="s">
        <v>165</v>
      </c>
      <c r="D53" s="2" t="s">
        <v>130</v>
      </c>
      <c r="E53" s="24" t="s">
        <v>154</v>
      </c>
      <c r="F53" s="24" t="s">
        <v>124</v>
      </c>
      <c r="G53" s="24" t="s">
        <v>110</v>
      </c>
      <c r="H53" s="24" t="s">
        <v>112</v>
      </c>
      <c r="I53" s="24" t="s">
        <v>21</v>
      </c>
      <c r="J53" s="24" t="s">
        <v>110</v>
      </c>
      <c r="K53" s="24" t="s">
        <v>112</v>
      </c>
      <c r="L53" s="24" t="s">
        <v>110</v>
      </c>
      <c r="M53" s="24" t="s">
        <v>110</v>
      </c>
      <c r="N53" s="24" t="s">
        <v>110</v>
      </c>
      <c r="O53" s="24" t="s">
        <v>111</v>
      </c>
      <c r="P53" s="33" t="s">
        <v>110</v>
      </c>
    </row>
    <row r="54" spans="1:16" s="24" customFormat="1">
      <c r="A54" s="34"/>
      <c r="B54" s="24" t="s">
        <v>140</v>
      </c>
      <c r="C54" s="24" t="s">
        <v>141</v>
      </c>
      <c r="D54" s="24" t="s">
        <v>113</v>
      </c>
      <c r="E54" s="24" t="s">
        <v>166</v>
      </c>
      <c r="F54" s="24" t="s">
        <v>128</v>
      </c>
      <c r="P54" s="33"/>
    </row>
    <row r="55" spans="1:16" s="24" customFormat="1">
      <c r="A55" s="34"/>
      <c r="B55" s="24" t="s">
        <v>147</v>
      </c>
      <c r="C55" s="2" t="s">
        <v>167</v>
      </c>
      <c r="D55" s="24" t="s">
        <v>125</v>
      </c>
      <c r="E55" s="24" t="s">
        <v>123</v>
      </c>
      <c r="P55" s="33"/>
    </row>
    <row r="56" spans="1:16" s="24" customFormat="1">
      <c r="A56" s="34"/>
      <c r="C56" s="24" t="s">
        <v>168</v>
      </c>
      <c r="P56" s="33"/>
    </row>
    <row r="57" spans="1:16" s="24" customFormat="1">
      <c r="A57" s="34"/>
      <c r="C57" s="24" t="s">
        <v>141</v>
      </c>
      <c r="P57" s="33"/>
    </row>
    <row r="58" spans="1:16" s="24" customFormat="1">
      <c r="A58" s="35"/>
      <c r="B58" s="18"/>
      <c r="C58" s="36"/>
      <c r="D58" s="36"/>
      <c r="E58" s="36"/>
      <c r="F58" s="36"/>
      <c r="G58" s="36"/>
      <c r="H58" s="36"/>
      <c r="I58" s="36"/>
      <c r="J58" s="36"/>
      <c r="K58" s="36"/>
      <c r="L58" s="36"/>
      <c r="M58" s="36"/>
      <c r="N58" s="36"/>
      <c r="O58" s="36"/>
      <c r="P58" s="37"/>
    </row>
    <row r="59" spans="1:16" s="24" customFormat="1" ht="20.399999999999999">
      <c r="A59" s="38" t="s">
        <v>169</v>
      </c>
      <c r="B59" s="3" t="s">
        <v>170</v>
      </c>
      <c r="C59" s="39" t="s">
        <v>171</v>
      </c>
      <c r="D59" s="3" t="s">
        <v>130</v>
      </c>
      <c r="E59" s="39" t="s">
        <v>172</v>
      </c>
      <c r="F59" s="39" t="s">
        <v>128</v>
      </c>
      <c r="G59" s="39" t="s">
        <v>108</v>
      </c>
      <c r="H59" s="39" t="s">
        <v>112</v>
      </c>
      <c r="I59" s="39" t="s">
        <v>21</v>
      </c>
      <c r="J59" s="39" t="s">
        <v>112</v>
      </c>
      <c r="K59" s="39" t="s">
        <v>112</v>
      </c>
      <c r="L59" s="39" t="s">
        <v>110</v>
      </c>
      <c r="M59" s="39" t="s">
        <v>110</v>
      </c>
      <c r="N59" s="39" t="s">
        <v>110</v>
      </c>
      <c r="O59" s="39" t="s">
        <v>111</v>
      </c>
      <c r="P59" s="40" t="s">
        <v>110</v>
      </c>
    </row>
    <row r="60" spans="1:16" s="24" customFormat="1">
      <c r="A60" s="34"/>
      <c r="C60" s="2" t="s">
        <v>167</v>
      </c>
      <c r="D60" s="24" t="s">
        <v>113</v>
      </c>
      <c r="E60" s="24" t="s">
        <v>166</v>
      </c>
      <c r="P60" s="33"/>
    </row>
    <row r="61" spans="1:16" s="24" customFormat="1">
      <c r="A61" s="35"/>
      <c r="B61" s="36"/>
      <c r="C61" s="36" t="s">
        <v>168</v>
      </c>
      <c r="D61" s="36" t="s">
        <v>125</v>
      </c>
      <c r="E61" s="36" t="s">
        <v>154</v>
      </c>
      <c r="F61" s="36"/>
      <c r="G61" s="36"/>
      <c r="H61" s="36"/>
      <c r="I61" s="36"/>
      <c r="J61" s="36"/>
      <c r="K61" s="36"/>
      <c r="L61" s="36"/>
      <c r="M61" s="36"/>
      <c r="N61" s="36"/>
      <c r="O61" s="36"/>
      <c r="P61" s="37"/>
    </row>
  </sheetData>
  <mergeCells count="1">
    <mergeCell ref="Q1:Z1"/>
  </mergeCells>
  <pageMargins left="0.70000000000000007" right="0.70000000000000007" top="1.1437007874015752" bottom="1.1437007874015752" header="0.75000000000000011" footer="0.75000000000000011"/>
  <pageSetup paperSize="9" fitToWidth="0" fitToHeight="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2.1 PROG_GEST_EDIL</vt:lpstr>
      <vt:lpstr>2.2 MAN_EDIL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Spissu</dc:creator>
  <cp:lastModifiedBy>Marcello Spissu</cp:lastModifiedBy>
  <dcterms:created xsi:type="dcterms:W3CDTF">2021-03-13T15:43:30Z</dcterms:created>
  <dcterms:modified xsi:type="dcterms:W3CDTF">2021-03-29T14:15:09Z</dcterms:modified>
</cp:coreProperties>
</file>