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studi\Google Drive\Anticorruzione\ENTI PUBBLICI_SOCIETA'\Provincia di Oristano\FOGLI ASSEMBLATI\"/>
    </mc:Choice>
  </mc:AlternateContent>
  <xr:revisionPtr revIDLastSave="0" documentId="13_ncr:1_{08EE1851-FDFE-4627-9F03-EF7C54F240C9}" xr6:coauthVersionLast="46" xr6:coauthVersionMax="46" xr10:uidLastSave="{00000000-0000-0000-0000-000000000000}"/>
  <bookViews>
    <workbookView xWindow="-108" yWindow="-108" windowWidth="23256" windowHeight="12576" activeTab="1" xr2:uid="{3B415582-1BF9-4963-8CC5-7BAF99B727CE}"/>
  </bookViews>
  <sheets>
    <sheet name="4.1 ACQ_IG_PROF" sheetId="2" r:id="rId1"/>
    <sheet name="4.2 DIF_SUOLO_RIF" sheetId="3" r:id="rId2"/>
    <sheet name="4.3 AGR_FAUN" sheetId="4" r:id="rId3"/>
    <sheet name="4.4 SUPP_PROD_SOST" sheetId="5" r:id="rId4"/>
    <sheet name="4.5 AMB_AMM" sheetId="6"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 i="3" l="1"/>
  <c r="R3" i="3"/>
  <c r="S3" i="3"/>
  <c r="T3" i="3"/>
  <c r="AA3" i="3" s="1"/>
  <c r="U3" i="3"/>
  <c r="V3" i="3"/>
  <c r="W3" i="3"/>
  <c r="X3" i="3"/>
  <c r="Y3" i="3"/>
  <c r="Z3" i="3"/>
  <c r="Q4" i="3"/>
  <c r="R4" i="3"/>
  <c r="AA4" i="3" s="1"/>
  <c r="S4" i="3"/>
  <c r="T4" i="3"/>
  <c r="U4" i="3"/>
  <c r="V4" i="3"/>
  <c r="W4" i="3"/>
  <c r="X4" i="3"/>
  <c r="Y4" i="3"/>
  <c r="Z4" i="3"/>
  <c r="Q5" i="3"/>
  <c r="R5" i="3"/>
  <c r="S5" i="3"/>
  <c r="T5" i="3"/>
  <c r="U5" i="3"/>
  <c r="V5" i="3"/>
  <c r="W5" i="3"/>
  <c r="X5" i="3"/>
  <c r="Y5" i="3"/>
  <c r="Z5" i="3"/>
  <c r="Q6" i="3"/>
  <c r="R6" i="3"/>
  <c r="AA6" i="3" s="1"/>
  <c r="S6" i="3"/>
  <c r="T6" i="3"/>
  <c r="U6" i="3"/>
  <c r="V6" i="3"/>
  <c r="W6" i="3"/>
  <c r="X6" i="3"/>
  <c r="Y6" i="3"/>
  <c r="Z6" i="3"/>
  <c r="Q7" i="3"/>
  <c r="R7" i="3"/>
  <c r="S7" i="3"/>
  <c r="T7" i="3"/>
  <c r="AA7" i="3" s="1"/>
  <c r="U7" i="3"/>
  <c r="V7" i="3"/>
  <c r="W7" i="3"/>
  <c r="X7" i="3"/>
  <c r="Y7" i="3"/>
  <c r="Z7" i="3"/>
  <c r="Q8" i="3"/>
  <c r="R8" i="3"/>
  <c r="AA8" i="3" s="1"/>
  <c r="S8" i="3"/>
  <c r="T8" i="3"/>
  <c r="U8" i="3"/>
  <c r="V8" i="3"/>
  <c r="W8" i="3"/>
  <c r="X8" i="3"/>
  <c r="Y8" i="3"/>
  <c r="Z8" i="3"/>
  <c r="Q9" i="3"/>
  <c r="R9" i="3"/>
  <c r="S9" i="3"/>
  <c r="T9" i="3"/>
  <c r="U9" i="3"/>
  <c r="V9" i="3"/>
  <c r="W9" i="3"/>
  <c r="X9" i="3"/>
  <c r="Y9" i="3"/>
  <c r="Z9" i="3"/>
  <c r="Q10" i="3"/>
  <c r="R10" i="3"/>
  <c r="AA10" i="3" s="1"/>
  <c r="S10" i="3"/>
  <c r="T10" i="3"/>
  <c r="U10" i="3"/>
  <c r="V10" i="3"/>
  <c r="W10" i="3"/>
  <c r="X10" i="3"/>
  <c r="Y10" i="3"/>
  <c r="Z10" i="3"/>
  <c r="Q11" i="3"/>
  <c r="R11" i="3"/>
  <c r="S11" i="3"/>
  <c r="T11" i="3"/>
  <c r="AA11" i="3" s="1"/>
  <c r="U11" i="3"/>
  <c r="V11" i="3"/>
  <c r="W11" i="3"/>
  <c r="X11" i="3"/>
  <c r="Y11" i="3"/>
  <c r="Z11" i="3"/>
  <c r="Q12" i="3"/>
  <c r="R12" i="3"/>
  <c r="AA12" i="3" s="1"/>
  <c r="S12" i="3"/>
  <c r="T12" i="3"/>
  <c r="U12" i="3"/>
  <c r="V12" i="3"/>
  <c r="W12" i="3"/>
  <c r="X12" i="3"/>
  <c r="Y12" i="3"/>
  <c r="Z12" i="3"/>
  <c r="Q13" i="3"/>
  <c r="R13" i="3"/>
  <c r="S13" i="3"/>
  <c r="T13" i="3"/>
  <c r="U13" i="3"/>
  <c r="V13" i="3"/>
  <c r="W13" i="3"/>
  <c r="X13" i="3"/>
  <c r="Y13" i="3"/>
  <c r="Z13" i="3"/>
  <c r="Q14" i="3"/>
  <c r="R14" i="3"/>
  <c r="AA14" i="3" s="1"/>
  <c r="S14" i="3"/>
  <c r="T14" i="3"/>
  <c r="U14" i="3"/>
  <c r="V14" i="3"/>
  <c r="W14" i="3"/>
  <c r="X14" i="3"/>
  <c r="Y14" i="3"/>
  <c r="Z14" i="3"/>
  <c r="Q15" i="3"/>
  <c r="R15" i="3"/>
  <c r="S15" i="3"/>
  <c r="T15" i="3"/>
  <c r="AA15" i="3" s="1"/>
  <c r="U15" i="3"/>
  <c r="V15" i="3"/>
  <c r="W15" i="3"/>
  <c r="X15" i="3"/>
  <c r="Y15" i="3"/>
  <c r="Z15" i="3"/>
  <c r="Q16" i="3"/>
  <c r="R16" i="3"/>
  <c r="AA16" i="3" s="1"/>
  <c r="S16" i="3"/>
  <c r="T16" i="3"/>
  <c r="U16" i="3"/>
  <c r="V16" i="3"/>
  <c r="W16" i="3"/>
  <c r="X16" i="3"/>
  <c r="Y16" i="3"/>
  <c r="Z16" i="3"/>
  <c r="Q17" i="3"/>
  <c r="R17" i="3"/>
  <c r="S17" i="3"/>
  <c r="T17" i="3"/>
  <c r="U17" i="3"/>
  <c r="V17" i="3"/>
  <c r="W17" i="3"/>
  <c r="X17" i="3"/>
  <c r="Y17" i="3"/>
  <c r="Z17" i="3"/>
  <c r="Q18" i="3"/>
  <c r="R18" i="3"/>
  <c r="AA18" i="3" s="1"/>
  <c r="S18" i="3"/>
  <c r="T18" i="3"/>
  <c r="U18" i="3"/>
  <c r="V18" i="3"/>
  <c r="W18" i="3"/>
  <c r="X18" i="3"/>
  <c r="Y18" i="3"/>
  <c r="Z18" i="3"/>
  <c r="Q19" i="3"/>
  <c r="R19" i="3"/>
  <c r="S19" i="3"/>
  <c r="T19" i="3"/>
  <c r="AA19" i="3" s="1"/>
  <c r="U19" i="3"/>
  <c r="V19" i="3"/>
  <c r="W19" i="3"/>
  <c r="X19" i="3"/>
  <c r="Y19" i="3"/>
  <c r="Z19" i="3"/>
  <c r="Q20" i="3"/>
  <c r="R20" i="3"/>
  <c r="AA20" i="3" s="1"/>
  <c r="S20" i="3"/>
  <c r="T20" i="3"/>
  <c r="U20" i="3"/>
  <c r="V20" i="3"/>
  <c r="W20" i="3"/>
  <c r="X20" i="3"/>
  <c r="Y20" i="3"/>
  <c r="Z20" i="3"/>
  <c r="Q21" i="3"/>
  <c r="R21" i="3"/>
  <c r="S21" i="3"/>
  <c r="T21" i="3"/>
  <c r="U21" i="3"/>
  <c r="V21" i="3"/>
  <c r="W21" i="3"/>
  <c r="X21" i="3"/>
  <c r="Y21" i="3"/>
  <c r="Z21" i="3"/>
  <c r="Q22" i="3"/>
  <c r="R22" i="3"/>
  <c r="AA22" i="3" s="1"/>
  <c r="S22" i="3"/>
  <c r="T22" i="3"/>
  <c r="U22" i="3"/>
  <c r="V22" i="3"/>
  <c r="W22" i="3"/>
  <c r="X22" i="3"/>
  <c r="Y22" i="3"/>
  <c r="Z22" i="3"/>
  <c r="Q23" i="3"/>
  <c r="R23" i="3"/>
  <c r="S23" i="3"/>
  <c r="T23" i="3"/>
  <c r="U23" i="3"/>
  <c r="V23" i="3"/>
  <c r="W23" i="3"/>
  <c r="X23" i="3"/>
  <c r="Y23" i="3"/>
  <c r="Z23" i="3"/>
  <c r="Q24" i="3"/>
  <c r="R24" i="3"/>
  <c r="AA24" i="3" s="1"/>
  <c r="S24" i="3"/>
  <c r="T24" i="3"/>
  <c r="U24" i="3"/>
  <c r="V24" i="3"/>
  <c r="W24" i="3"/>
  <c r="X24" i="3"/>
  <c r="Y24" i="3"/>
  <c r="Z24" i="3"/>
  <c r="Q3" i="4"/>
  <c r="R3" i="4"/>
  <c r="S3" i="4"/>
  <c r="T3" i="4"/>
  <c r="U3" i="4"/>
  <c r="V3" i="4"/>
  <c r="W3" i="4"/>
  <c r="X3" i="4"/>
  <c r="Y3" i="4"/>
  <c r="Z3" i="4"/>
  <c r="Q4" i="4"/>
  <c r="R4" i="4"/>
  <c r="S4" i="4"/>
  <c r="T4" i="4"/>
  <c r="U4" i="4"/>
  <c r="V4" i="4"/>
  <c r="W4" i="4"/>
  <c r="X4" i="4"/>
  <c r="Y4" i="4"/>
  <c r="Z4" i="4"/>
  <c r="Q5" i="4"/>
  <c r="R5" i="4"/>
  <c r="S5" i="4"/>
  <c r="T5" i="4"/>
  <c r="U5" i="4"/>
  <c r="V5" i="4"/>
  <c r="W5" i="4"/>
  <c r="X5" i="4"/>
  <c r="Y5" i="4"/>
  <c r="Z5" i="4"/>
  <c r="Q6" i="4"/>
  <c r="R6" i="4"/>
  <c r="S6" i="4"/>
  <c r="T6" i="4"/>
  <c r="U6" i="4"/>
  <c r="V6" i="4"/>
  <c r="W6" i="4"/>
  <c r="X6" i="4"/>
  <c r="Y6" i="4"/>
  <c r="Z6" i="4"/>
  <c r="Q7" i="4"/>
  <c r="R7" i="4"/>
  <c r="S7" i="4"/>
  <c r="T7" i="4"/>
  <c r="U7" i="4"/>
  <c r="V7" i="4"/>
  <c r="W7" i="4"/>
  <c r="X7" i="4"/>
  <c r="Y7" i="4"/>
  <c r="Z7" i="4"/>
  <c r="Q8" i="4"/>
  <c r="R8" i="4"/>
  <c r="S8" i="4"/>
  <c r="T8" i="4"/>
  <c r="U8" i="4"/>
  <c r="V8" i="4"/>
  <c r="W8" i="4"/>
  <c r="X8" i="4"/>
  <c r="Y8" i="4"/>
  <c r="Z8" i="4"/>
  <c r="Q9" i="4"/>
  <c r="R9" i="4"/>
  <c r="S9" i="4"/>
  <c r="T9" i="4"/>
  <c r="U9" i="4"/>
  <c r="V9" i="4"/>
  <c r="W9" i="4"/>
  <c r="X9" i="4"/>
  <c r="Y9" i="4"/>
  <c r="Z9" i="4"/>
  <c r="Q10" i="4"/>
  <c r="R10" i="4"/>
  <c r="S10" i="4"/>
  <c r="T10" i="4"/>
  <c r="U10" i="4"/>
  <c r="V10" i="4"/>
  <c r="W10" i="4"/>
  <c r="X10" i="4"/>
  <c r="Y10" i="4"/>
  <c r="Z10" i="4"/>
  <c r="Q11" i="4"/>
  <c r="R11" i="4"/>
  <c r="S11" i="4"/>
  <c r="T11" i="4"/>
  <c r="U11" i="4"/>
  <c r="V11" i="4"/>
  <c r="W11" i="4"/>
  <c r="X11" i="4"/>
  <c r="Y11" i="4"/>
  <c r="Z11" i="4"/>
  <c r="Q12" i="4"/>
  <c r="R12" i="4"/>
  <c r="S12" i="4"/>
  <c r="T12" i="4"/>
  <c r="U12" i="4"/>
  <c r="V12" i="4"/>
  <c r="W12" i="4"/>
  <c r="X12" i="4"/>
  <c r="Y12" i="4"/>
  <c r="Z12" i="4"/>
  <c r="Q13" i="4"/>
  <c r="R13" i="4"/>
  <c r="S13" i="4"/>
  <c r="T13" i="4"/>
  <c r="U13" i="4"/>
  <c r="V13" i="4"/>
  <c r="W13" i="4"/>
  <c r="X13" i="4"/>
  <c r="Y13" i="4"/>
  <c r="Z13" i="4"/>
  <c r="Q14" i="4"/>
  <c r="R14" i="4"/>
  <c r="S14" i="4"/>
  <c r="T14" i="4"/>
  <c r="U14" i="4"/>
  <c r="V14" i="4"/>
  <c r="W14" i="4"/>
  <c r="X14" i="4"/>
  <c r="Y14" i="4"/>
  <c r="Z14" i="4"/>
  <c r="Q15" i="4"/>
  <c r="R15" i="4"/>
  <c r="S15" i="4"/>
  <c r="T15" i="4"/>
  <c r="U15" i="4"/>
  <c r="V15" i="4"/>
  <c r="W15" i="4"/>
  <c r="X15" i="4"/>
  <c r="Y15" i="4"/>
  <c r="Z15" i="4"/>
  <c r="Q16" i="4"/>
  <c r="R16" i="4"/>
  <c r="S16" i="4"/>
  <c r="T16" i="4"/>
  <c r="U16" i="4"/>
  <c r="V16" i="4"/>
  <c r="W16" i="4"/>
  <c r="X16" i="4"/>
  <c r="Y16" i="4"/>
  <c r="Z16" i="4"/>
  <c r="Q17" i="4"/>
  <c r="R17" i="4"/>
  <c r="S17" i="4"/>
  <c r="T17" i="4"/>
  <c r="U17" i="4"/>
  <c r="V17" i="4"/>
  <c r="W17" i="4"/>
  <c r="X17" i="4"/>
  <c r="Y17" i="4"/>
  <c r="Z17" i="4"/>
  <c r="Q18" i="4"/>
  <c r="R18" i="4"/>
  <c r="S18" i="4"/>
  <c r="T18" i="4"/>
  <c r="U18" i="4"/>
  <c r="V18" i="4"/>
  <c r="W18" i="4"/>
  <c r="X18" i="4"/>
  <c r="Y18" i="4"/>
  <c r="Z18" i="4"/>
  <c r="Q19" i="4"/>
  <c r="R19" i="4"/>
  <c r="S19" i="4"/>
  <c r="T19" i="4"/>
  <c r="U19" i="4"/>
  <c r="V19" i="4"/>
  <c r="W19" i="4"/>
  <c r="X19" i="4"/>
  <c r="Y19" i="4"/>
  <c r="Z19" i="4"/>
  <c r="Q20" i="4"/>
  <c r="R20" i="4"/>
  <c r="S20" i="4"/>
  <c r="T20" i="4"/>
  <c r="U20" i="4"/>
  <c r="V20" i="4"/>
  <c r="W20" i="4"/>
  <c r="X20" i="4"/>
  <c r="Y20" i="4"/>
  <c r="Z20" i="4"/>
  <c r="Q21" i="4"/>
  <c r="R21" i="4"/>
  <c r="S21" i="4"/>
  <c r="T21" i="4"/>
  <c r="U21" i="4"/>
  <c r="V21" i="4"/>
  <c r="W21" i="4"/>
  <c r="X21" i="4"/>
  <c r="Y21" i="4"/>
  <c r="Z21" i="4"/>
  <c r="Q22" i="4"/>
  <c r="R22" i="4"/>
  <c r="S22" i="4"/>
  <c r="T22" i="4"/>
  <c r="U22" i="4"/>
  <c r="V22" i="4"/>
  <c r="W22" i="4"/>
  <c r="X22" i="4"/>
  <c r="Y22" i="4"/>
  <c r="Z22" i="4"/>
  <c r="Q23" i="4"/>
  <c r="R23" i="4"/>
  <c r="S23" i="4"/>
  <c r="T23" i="4"/>
  <c r="U23" i="4"/>
  <c r="V23" i="4"/>
  <c r="W23" i="4"/>
  <c r="X23" i="4"/>
  <c r="Y23" i="4"/>
  <c r="Z23" i="4"/>
  <c r="Q24" i="4"/>
  <c r="R24" i="4"/>
  <c r="S24" i="4"/>
  <c r="T24" i="4"/>
  <c r="U24" i="4"/>
  <c r="V24" i="4"/>
  <c r="W24" i="4"/>
  <c r="X24" i="4"/>
  <c r="Y24" i="4"/>
  <c r="Z24" i="4"/>
  <c r="Q25" i="4"/>
  <c r="R25" i="4"/>
  <c r="S25" i="4"/>
  <c r="T25" i="4"/>
  <c r="U25" i="4"/>
  <c r="V25" i="4"/>
  <c r="W25" i="4"/>
  <c r="X25" i="4"/>
  <c r="Y25" i="4"/>
  <c r="Z25" i="4"/>
  <c r="Q26" i="4"/>
  <c r="R26" i="4"/>
  <c r="S26" i="4"/>
  <c r="T26" i="4"/>
  <c r="U26" i="4"/>
  <c r="V26" i="4"/>
  <c r="W26" i="4"/>
  <c r="X26" i="4"/>
  <c r="Y26" i="4"/>
  <c r="Z26" i="4"/>
  <c r="Q27" i="4"/>
  <c r="R27" i="4"/>
  <c r="S27" i="4"/>
  <c r="T27" i="4"/>
  <c r="U27" i="4"/>
  <c r="V27" i="4"/>
  <c r="W27" i="4"/>
  <c r="X27" i="4"/>
  <c r="Y27" i="4"/>
  <c r="Z27" i="4"/>
  <c r="Q28" i="4"/>
  <c r="R28" i="4"/>
  <c r="S28" i="4"/>
  <c r="T28" i="4"/>
  <c r="U28" i="4"/>
  <c r="V28" i="4"/>
  <c r="W28" i="4"/>
  <c r="X28" i="4"/>
  <c r="Y28" i="4"/>
  <c r="Z28" i="4"/>
  <c r="Q29" i="4"/>
  <c r="R29" i="4"/>
  <c r="S29" i="4"/>
  <c r="T29" i="4"/>
  <c r="U29" i="4"/>
  <c r="V29" i="4"/>
  <c r="W29" i="4"/>
  <c r="X29" i="4"/>
  <c r="Y29" i="4"/>
  <c r="Z29" i="4"/>
  <c r="Q30" i="4"/>
  <c r="R30" i="4"/>
  <c r="S30" i="4"/>
  <c r="T30" i="4"/>
  <c r="U30" i="4"/>
  <c r="V30" i="4"/>
  <c r="W30" i="4"/>
  <c r="X30" i="4"/>
  <c r="Y30" i="4"/>
  <c r="Z30" i="4"/>
  <c r="Q31" i="4"/>
  <c r="R31" i="4"/>
  <c r="S31" i="4"/>
  <c r="T31" i="4"/>
  <c r="U31" i="4"/>
  <c r="V31" i="4"/>
  <c r="W31" i="4"/>
  <c r="X31" i="4"/>
  <c r="Y31" i="4"/>
  <c r="Z31" i="4"/>
  <c r="Q32" i="4"/>
  <c r="R32" i="4"/>
  <c r="S32" i="4"/>
  <c r="T32" i="4"/>
  <c r="U32" i="4"/>
  <c r="V32" i="4"/>
  <c r="W32" i="4"/>
  <c r="X32" i="4"/>
  <c r="Y32" i="4"/>
  <c r="Z32" i="4"/>
  <c r="Q33" i="4"/>
  <c r="R33" i="4"/>
  <c r="S33" i="4"/>
  <c r="T33" i="4"/>
  <c r="U33" i="4"/>
  <c r="V33" i="4"/>
  <c r="W33" i="4"/>
  <c r="X33" i="4"/>
  <c r="Y33" i="4"/>
  <c r="Z33" i="4"/>
  <c r="Q34" i="4"/>
  <c r="R34" i="4"/>
  <c r="S34" i="4"/>
  <c r="T34" i="4"/>
  <c r="U34" i="4"/>
  <c r="V34" i="4"/>
  <c r="W34" i="4"/>
  <c r="X34" i="4"/>
  <c r="Y34" i="4"/>
  <c r="Z34" i="4"/>
  <c r="Q35" i="4"/>
  <c r="R35" i="4"/>
  <c r="S35" i="4"/>
  <c r="T35" i="4"/>
  <c r="U35" i="4"/>
  <c r="V35" i="4"/>
  <c r="W35" i="4"/>
  <c r="X35" i="4"/>
  <c r="Y35" i="4"/>
  <c r="Z35" i="4"/>
  <c r="Q36" i="4"/>
  <c r="R36" i="4"/>
  <c r="S36" i="4"/>
  <c r="T36" i="4"/>
  <c r="U36" i="4"/>
  <c r="V36" i="4"/>
  <c r="W36" i="4"/>
  <c r="X36" i="4"/>
  <c r="Y36" i="4"/>
  <c r="Z36" i="4"/>
  <c r="Q37" i="4"/>
  <c r="R37" i="4"/>
  <c r="S37" i="4"/>
  <c r="T37" i="4"/>
  <c r="U37" i="4"/>
  <c r="V37" i="4"/>
  <c r="W37" i="4"/>
  <c r="X37" i="4"/>
  <c r="Y37" i="4"/>
  <c r="Z37" i="4"/>
  <c r="Q38" i="4"/>
  <c r="R38" i="4"/>
  <c r="S38" i="4"/>
  <c r="T38" i="4"/>
  <c r="U38" i="4"/>
  <c r="V38" i="4"/>
  <c r="W38" i="4"/>
  <c r="X38" i="4"/>
  <c r="Y38" i="4"/>
  <c r="Z38" i="4"/>
  <c r="Q3" i="6"/>
  <c r="R3" i="6"/>
  <c r="S3" i="6"/>
  <c r="T3" i="6"/>
  <c r="AA3" i="6" s="1"/>
  <c r="U3" i="6"/>
  <c r="V3" i="6"/>
  <c r="W3" i="6"/>
  <c r="X3" i="6"/>
  <c r="Y3" i="6"/>
  <c r="Z3" i="6"/>
  <c r="Q4" i="6"/>
  <c r="R4" i="6"/>
  <c r="S4" i="6"/>
  <c r="T4" i="6"/>
  <c r="U4" i="6"/>
  <c r="V4" i="6"/>
  <c r="W4" i="6"/>
  <c r="X4" i="6"/>
  <c r="Y4" i="6"/>
  <c r="Z4" i="6"/>
  <c r="Q5" i="6"/>
  <c r="R5" i="6"/>
  <c r="S5" i="6"/>
  <c r="T5" i="6"/>
  <c r="AA5" i="6" s="1"/>
  <c r="U5" i="6"/>
  <c r="V5" i="6"/>
  <c r="W5" i="6"/>
  <c r="X5" i="6"/>
  <c r="Y5" i="6"/>
  <c r="Z5" i="6"/>
  <c r="R2" i="6"/>
  <c r="S2" i="6"/>
  <c r="T2" i="6"/>
  <c r="U2" i="6"/>
  <c r="V2" i="6"/>
  <c r="W2" i="6"/>
  <c r="X2" i="6"/>
  <c r="Y2" i="6"/>
  <c r="Z2" i="6"/>
  <c r="Q3" i="5"/>
  <c r="R3" i="5"/>
  <c r="S3" i="5"/>
  <c r="T3" i="5"/>
  <c r="AA3" i="5" s="1"/>
  <c r="U3" i="5"/>
  <c r="V3" i="5"/>
  <c r="W3" i="5"/>
  <c r="X3" i="5"/>
  <c r="Y3" i="5"/>
  <c r="Z3" i="5"/>
  <c r="Q4" i="5"/>
  <c r="R4" i="5"/>
  <c r="S4" i="5"/>
  <c r="T4" i="5"/>
  <c r="U4" i="5"/>
  <c r="V4" i="5"/>
  <c r="W4" i="5"/>
  <c r="X4" i="5"/>
  <c r="Y4" i="5"/>
  <c r="Z4" i="5"/>
  <c r="Q5" i="5"/>
  <c r="R5" i="5"/>
  <c r="AA5" i="5" s="1"/>
  <c r="S5" i="5"/>
  <c r="T5" i="5"/>
  <c r="U5" i="5"/>
  <c r="V5" i="5"/>
  <c r="W5" i="5"/>
  <c r="X5" i="5"/>
  <c r="Y5" i="5"/>
  <c r="Z5" i="5"/>
  <c r="Q6" i="5"/>
  <c r="AA6" i="5" s="1"/>
  <c r="R6" i="5"/>
  <c r="S6" i="5"/>
  <c r="T6" i="5"/>
  <c r="U6" i="5"/>
  <c r="V6" i="5"/>
  <c r="W6" i="5"/>
  <c r="X6" i="5"/>
  <c r="Y6" i="5"/>
  <c r="Z6" i="5"/>
  <c r="AA3" i="4"/>
  <c r="AA4" i="4"/>
  <c r="AA5" i="4"/>
  <c r="AA7" i="4"/>
  <c r="AA8" i="4"/>
  <c r="AA9" i="4"/>
  <c r="AA11" i="4"/>
  <c r="AA12" i="4"/>
  <c r="AA13" i="4"/>
  <c r="AA15" i="4"/>
  <c r="AA16" i="4"/>
  <c r="AA17" i="4"/>
  <c r="AA19" i="4"/>
  <c r="AA20" i="4"/>
  <c r="AA21" i="4"/>
  <c r="AA23" i="4"/>
  <c r="AA24" i="4"/>
  <c r="AA25" i="4"/>
  <c r="AA27" i="4"/>
  <c r="AA28" i="4"/>
  <c r="AA23" i="3"/>
  <c r="Q30" i="2"/>
  <c r="R30" i="2"/>
  <c r="S30" i="2"/>
  <c r="T30" i="2"/>
  <c r="AA30" i="2" s="1"/>
  <c r="U30" i="2"/>
  <c r="V30" i="2"/>
  <c r="W30" i="2"/>
  <c r="X30" i="2"/>
  <c r="Y30" i="2"/>
  <c r="Z30" i="2"/>
  <c r="R29" i="2"/>
  <c r="S29" i="2"/>
  <c r="T29" i="2"/>
  <c r="U29" i="2"/>
  <c r="V29" i="2"/>
  <c r="W29" i="2"/>
  <c r="X29" i="2"/>
  <c r="Y29" i="2"/>
  <c r="Z29" i="2"/>
  <c r="Q29" i="2"/>
  <c r="Z2" i="2"/>
  <c r="Y2" i="2"/>
  <c r="X2" i="2"/>
  <c r="W2" i="2"/>
  <c r="V2" i="2"/>
  <c r="U2" i="2"/>
  <c r="T2" i="2"/>
  <c r="S2" i="2"/>
  <c r="R2" i="2"/>
  <c r="Q2" i="2"/>
  <c r="AA2" i="2" s="1"/>
  <c r="Z2" i="3"/>
  <c r="Y2" i="3"/>
  <c r="X2" i="3"/>
  <c r="W2" i="3"/>
  <c r="V2" i="3"/>
  <c r="U2" i="3"/>
  <c r="T2" i="3"/>
  <c r="S2" i="3"/>
  <c r="R2" i="3"/>
  <c r="Q2" i="3"/>
  <c r="AA2" i="3" s="1"/>
  <c r="Z2" i="4"/>
  <c r="Y2" i="4"/>
  <c r="X2" i="4"/>
  <c r="W2" i="4"/>
  <c r="V2" i="4"/>
  <c r="U2" i="4"/>
  <c r="T2" i="4"/>
  <c r="S2" i="4"/>
  <c r="R2" i="4"/>
  <c r="Q2" i="4"/>
  <c r="AA2" i="4" s="1"/>
  <c r="Z2" i="5"/>
  <c r="Y2" i="5"/>
  <c r="X2" i="5"/>
  <c r="W2" i="5"/>
  <c r="V2" i="5"/>
  <c r="U2" i="5"/>
  <c r="T2" i="5"/>
  <c r="S2" i="5"/>
  <c r="R2" i="5"/>
  <c r="Q2" i="5"/>
  <c r="AA2" i="5" s="1"/>
  <c r="Q2" i="6"/>
  <c r="AA4" i="6"/>
  <c r="AA4" i="5"/>
  <c r="AA18" i="4"/>
  <c r="AA22" i="4"/>
  <c r="AA26" i="4"/>
  <c r="AA29" i="4"/>
  <c r="AA30" i="4"/>
  <c r="AA31" i="4"/>
  <c r="AA32" i="4"/>
  <c r="AA33" i="4"/>
  <c r="AA34" i="4"/>
  <c r="AA35" i="4"/>
  <c r="AA36" i="4"/>
  <c r="AA37" i="4"/>
  <c r="AA38" i="4"/>
  <c r="AA6" i="4"/>
  <c r="AA10" i="4"/>
  <c r="AA14" i="4"/>
  <c r="AA5" i="3"/>
  <c r="AA9" i="3"/>
  <c r="AA13" i="3"/>
  <c r="AA17" i="3"/>
  <c r="AA21" i="3"/>
  <c r="Q3" i="2"/>
  <c r="R3" i="2"/>
  <c r="AA3" i="2" s="1"/>
  <c r="S3" i="2"/>
  <c r="T3" i="2"/>
  <c r="U3" i="2"/>
  <c r="V3" i="2"/>
  <c r="W3" i="2"/>
  <c r="X3" i="2"/>
  <c r="Y3" i="2"/>
  <c r="Z3" i="2"/>
  <c r="Q4" i="2"/>
  <c r="AA4" i="2" s="1"/>
  <c r="R4" i="2"/>
  <c r="S4" i="2"/>
  <c r="T4" i="2"/>
  <c r="U4" i="2"/>
  <c r="V4" i="2"/>
  <c r="W4" i="2"/>
  <c r="X4" i="2"/>
  <c r="Y4" i="2"/>
  <c r="Z4" i="2"/>
  <c r="Q5" i="2"/>
  <c r="AA5" i="2" s="1"/>
  <c r="R5" i="2"/>
  <c r="S5" i="2"/>
  <c r="T5" i="2"/>
  <c r="U5" i="2"/>
  <c r="V5" i="2"/>
  <c r="W5" i="2"/>
  <c r="X5" i="2"/>
  <c r="Y5" i="2"/>
  <c r="Z5" i="2"/>
  <c r="Q6" i="2"/>
  <c r="R6" i="2"/>
  <c r="S6" i="2"/>
  <c r="T6" i="2"/>
  <c r="U6" i="2"/>
  <c r="V6" i="2"/>
  <c r="W6" i="2"/>
  <c r="X6" i="2"/>
  <c r="Y6" i="2"/>
  <c r="Z6" i="2"/>
  <c r="AA6" i="2"/>
  <c r="Q7" i="2"/>
  <c r="R7" i="2"/>
  <c r="AA7" i="2" s="1"/>
  <c r="S7" i="2"/>
  <c r="T7" i="2"/>
  <c r="U7" i="2"/>
  <c r="V7" i="2"/>
  <c r="W7" i="2"/>
  <c r="X7" i="2"/>
  <c r="Y7" i="2"/>
  <c r="Z7" i="2"/>
  <c r="Q8" i="2"/>
  <c r="AA8" i="2" s="1"/>
  <c r="R8" i="2"/>
  <c r="S8" i="2"/>
  <c r="T8" i="2"/>
  <c r="U8" i="2"/>
  <c r="V8" i="2"/>
  <c r="W8" i="2"/>
  <c r="X8" i="2"/>
  <c r="Y8" i="2"/>
  <c r="Z8" i="2"/>
  <c r="Q9" i="2"/>
  <c r="AA9" i="2" s="1"/>
  <c r="R9" i="2"/>
  <c r="S9" i="2"/>
  <c r="T9" i="2"/>
  <c r="U9" i="2"/>
  <c r="V9" i="2"/>
  <c r="W9" i="2"/>
  <c r="X9" i="2"/>
  <c r="Y9" i="2"/>
  <c r="Z9" i="2"/>
  <c r="Q10" i="2"/>
  <c r="R10" i="2"/>
  <c r="S10" i="2"/>
  <c r="T10" i="2"/>
  <c r="U10" i="2"/>
  <c r="V10" i="2"/>
  <c r="W10" i="2"/>
  <c r="X10" i="2"/>
  <c r="Y10" i="2"/>
  <c r="Z10" i="2"/>
  <c r="AA10" i="2"/>
  <c r="Q11" i="2"/>
  <c r="R11" i="2"/>
  <c r="AA11" i="2" s="1"/>
  <c r="S11" i="2"/>
  <c r="T11" i="2"/>
  <c r="U11" i="2"/>
  <c r="V11" i="2"/>
  <c r="W11" i="2"/>
  <c r="X11" i="2"/>
  <c r="Y11" i="2"/>
  <c r="Z11" i="2"/>
  <c r="Q12" i="2"/>
  <c r="AA12" i="2" s="1"/>
  <c r="R12" i="2"/>
  <c r="S12" i="2"/>
  <c r="T12" i="2"/>
  <c r="U12" i="2"/>
  <c r="V12" i="2"/>
  <c r="W12" i="2"/>
  <c r="X12" i="2"/>
  <c r="Y12" i="2"/>
  <c r="Z12" i="2"/>
  <c r="Q13" i="2"/>
  <c r="AA13" i="2" s="1"/>
  <c r="R13" i="2"/>
  <c r="S13" i="2"/>
  <c r="T13" i="2"/>
  <c r="U13" i="2"/>
  <c r="V13" i="2"/>
  <c r="W13" i="2"/>
  <c r="X13" i="2"/>
  <c r="Y13" i="2"/>
  <c r="Z13" i="2"/>
  <c r="Q14" i="2"/>
  <c r="R14" i="2"/>
  <c r="S14" i="2"/>
  <c r="T14" i="2"/>
  <c r="U14" i="2"/>
  <c r="V14" i="2"/>
  <c r="W14" i="2"/>
  <c r="X14" i="2"/>
  <c r="Y14" i="2"/>
  <c r="Z14" i="2"/>
  <c r="AA14" i="2"/>
  <c r="Q15" i="2"/>
  <c r="R15" i="2"/>
  <c r="AA15" i="2" s="1"/>
  <c r="S15" i="2"/>
  <c r="T15" i="2"/>
  <c r="U15" i="2"/>
  <c r="V15" i="2"/>
  <c r="W15" i="2"/>
  <c r="X15" i="2"/>
  <c r="Y15" i="2"/>
  <c r="Z15" i="2"/>
  <c r="Q16" i="2"/>
  <c r="AA16" i="2" s="1"/>
  <c r="R16" i="2"/>
  <c r="S16" i="2"/>
  <c r="T16" i="2"/>
  <c r="U16" i="2"/>
  <c r="V16" i="2"/>
  <c r="W16" i="2"/>
  <c r="X16" i="2"/>
  <c r="Y16" i="2"/>
  <c r="Z16" i="2"/>
  <c r="Q17" i="2"/>
  <c r="AA17" i="2" s="1"/>
  <c r="R17" i="2"/>
  <c r="S17" i="2"/>
  <c r="T17" i="2"/>
  <c r="U17" i="2"/>
  <c r="V17" i="2"/>
  <c r="W17" i="2"/>
  <c r="X17" i="2"/>
  <c r="Y17" i="2"/>
  <c r="Z17" i="2"/>
  <c r="Q18" i="2"/>
  <c r="R18" i="2"/>
  <c r="S18" i="2"/>
  <c r="T18" i="2"/>
  <c r="U18" i="2"/>
  <c r="V18" i="2"/>
  <c r="W18" i="2"/>
  <c r="X18" i="2"/>
  <c r="Y18" i="2"/>
  <c r="Z18" i="2"/>
  <c r="AA18" i="2"/>
  <c r="Q19" i="2"/>
  <c r="R19" i="2"/>
  <c r="AA19" i="2" s="1"/>
  <c r="S19" i="2"/>
  <c r="T19" i="2"/>
  <c r="U19" i="2"/>
  <c r="V19" i="2"/>
  <c r="W19" i="2"/>
  <c r="X19" i="2"/>
  <c r="Y19" i="2"/>
  <c r="Z19" i="2"/>
  <c r="Q20" i="2"/>
  <c r="AA20" i="2" s="1"/>
  <c r="R20" i="2"/>
  <c r="S20" i="2"/>
  <c r="T20" i="2"/>
  <c r="U20" i="2"/>
  <c r="V20" i="2"/>
  <c r="W20" i="2"/>
  <c r="X20" i="2"/>
  <c r="Y20" i="2"/>
  <c r="Z20" i="2"/>
  <c r="Q21" i="2"/>
  <c r="AA21" i="2" s="1"/>
  <c r="R21" i="2"/>
  <c r="S21" i="2"/>
  <c r="T21" i="2"/>
  <c r="U21" i="2"/>
  <c r="V21" i="2"/>
  <c r="W21" i="2"/>
  <c r="X21" i="2"/>
  <c r="Y21" i="2"/>
  <c r="Z21" i="2"/>
  <c r="Q22" i="2"/>
  <c r="R22" i="2"/>
  <c r="S22" i="2"/>
  <c r="T22" i="2"/>
  <c r="U22" i="2"/>
  <c r="V22" i="2"/>
  <c r="W22" i="2"/>
  <c r="X22" i="2"/>
  <c r="Y22" i="2"/>
  <c r="Z22" i="2"/>
  <c r="AA22" i="2"/>
  <c r="Q23" i="2"/>
  <c r="R23" i="2"/>
  <c r="AA23" i="2" s="1"/>
  <c r="S23" i="2"/>
  <c r="T23" i="2"/>
  <c r="U23" i="2"/>
  <c r="V23" i="2"/>
  <c r="W23" i="2"/>
  <c r="X23" i="2"/>
  <c r="Y23" i="2"/>
  <c r="Z23" i="2"/>
  <c r="Q24" i="2"/>
  <c r="AA24" i="2" s="1"/>
  <c r="R24" i="2"/>
  <c r="S24" i="2"/>
  <c r="T24" i="2"/>
  <c r="U24" i="2"/>
  <c r="V24" i="2"/>
  <c r="W24" i="2"/>
  <c r="X24" i="2"/>
  <c r="Y24" i="2"/>
  <c r="Z24" i="2"/>
  <c r="Q25" i="2"/>
  <c r="AA25" i="2" s="1"/>
  <c r="R25" i="2"/>
  <c r="S25" i="2"/>
  <c r="T25" i="2"/>
  <c r="U25" i="2"/>
  <c r="V25" i="2"/>
  <c r="W25" i="2"/>
  <c r="X25" i="2"/>
  <c r="Y25" i="2"/>
  <c r="Z25" i="2"/>
  <c r="Q26" i="2"/>
  <c r="R26" i="2"/>
  <c r="S26" i="2"/>
  <c r="T26" i="2"/>
  <c r="U26" i="2"/>
  <c r="V26" i="2"/>
  <c r="W26" i="2"/>
  <c r="AA26" i="2" s="1"/>
  <c r="X26" i="2"/>
  <c r="Y26" i="2"/>
  <c r="Z26" i="2"/>
  <c r="Q27" i="2"/>
  <c r="R27" i="2"/>
  <c r="AA27" i="2" s="1"/>
  <c r="S27" i="2"/>
  <c r="T27" i="2"/>
  <c r="U27" i="2"/>
  <c r="V27" i="2"/>
  <c r="W27" i="2"/>
  <c r="X27" i="2"/>
  <c r="Y27" i="2"/>
  <c r="Z27" i="2"/>
  <c r="Q28" i="2"/>
  <c r="AA28" i="2" s="1"/>
  <c r="R28" i="2"/>
  <c r="S28" i="2"/>
  <c r="T28" i="2"/>
  <c r="U28" i="2"/>
  <c r="V28" i="2"/>
  <c r="W28" i="2"/>
  <c r="X28" i="2"/>
  <c r="Y28" i="2"/>
  <c r="Z28" i="2"/>
  <c r="AA29" i="2"/>
  <c r="AA2"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Marcello Spissu</author>
    <author>Marcello</author>
  </authors>
  <commentList>
    <comment ref="D1" authorId="0" shapeId="0" xr:uid="{C32A7EA3-E2A4-4F5A-A354-DAEF28FAC31A}">
      <text>
        <r>
          <rPr>
            <sz val="9"/>
            <color indexed="81"/>
            <rFont val="Tahoma"/>
            <family val="2"/>
          </rPr>
          <t xml:space="preserve">Indicare utilizzo di software (Office, applicativi, gestionali dedicati etc.)
</t>
        </r>
      </text>
    </comment>
    <comment ref="E1" authorId="0" shapeId="0" xr:uid="{F9B1965C-57CC-486C-AA54-4945CDB14077}">
      <text>
        <r>
          <rPr>
            <sz val="8"/>
            <color indexed="81"/>
            <rFont val="Arial"/>
            <family val="2"/>
          </rPr>
          <t xml:space="preserve">
Indicare quali sono i principali indicatori dai quali si ricava il livello di qualità complessiva del processo (es. celerità, tempestività, esattezza etc.)</t>
        </r>
      </text>
    </comment>
    <comment ref="F1" authorId="1" shapeId="0" xr:uid="{2A60E7B9-F54D-4238-8C42-8548C1E2AD88}">
      <text>
        <r>
          <rPr>
            <sz val="8"/>
            <color indexed="81"/>
            <rFont val="Arial"/>
            <family val="2"/>
          </rPr>
          <t>Descrivere le potenziali anomalie , disfunzioni, problematiche etc. che potrebbero verificarsi nello svolgimento di questa attività</t>
        </r>
      </text>
    </comment>
    <comment ref="G1" authorId="0" shapeId="0" xr:uid="{AA75FEB6-B69F-48F3-8360-2E63764C7DCC}">
      <text>
        <r>
          <rPr>
            <sz val="8"/>
            <color indexed="81"/>
            <rFont val="Tahoma"/>
            <family val="2"/>
          </rPr>
          <t xml:space="preserve">Mediamente la rilevanza 
di questo processo è 
Alta
Media
Bassa
</t>
        </r>
      </text>
    </comment>
    <comment ref="H1" authorId="0" shapeId="0" xr:uid="{B5762CCA-4970-442D-A39A-BFE14E7D2534}">
      <text>
        <r>
          <rPr>
            <sz val="8"/>
            <color indexed="81"/>
            <rFont val="Arial"/>
            <family val="2"/>
          </rPr>
          <t xml:space="preserve">Mediamente la frequenza di questo processo e:
A=quotidiana
M=settimanale/mensile
B=annuale/straordinaria
</t>
        </r>
      </text>
    </comment>
    <comment ref="I1" authorId="0" shapeId="0" xr:uid="{071123C6-4F6F-4896-97AA-1CE50C88DC64}">
      <text>
        <r>
          <rPr>
            <sz val="8"/>
            <color indexed="81"/>
            <rFont val="Arial"/>
            <family val="2"/>
          </rPr>
          <t>Qual è il livello di complessità di questo processo?
Alto
Medio
Basso</t>
        </r>
      </text>
    </comment>
    <comment ref="J1" authorId="0" shapeId="0" xr:uid="{4EC9CEFA-B35B-4063-93E5-2066B1939EA3}">
      <text>
        <r>
          <rPr>
            <sz val="8"/>
            <color indexed="81"/>
            <rFont val="Tahoma"/>
            <family val="2"/>
          </rPr>
          <t>Le singole operazioni che costituiscono questo processo sono distribuite tra più soggetti?
A=No
M= tra due soggetti
B=tra tre o più soggetti</t>
        </r>
      </text>
    </comment>
    <comment ref="K1" authorId="0" shapeId="0" xr:uid="{BFD108B6-075D-4D90-8078-195E2491A753}">
      <text>
        <r>
          <rPr>
            <sz val="8"/>
            <color indexed="81"/>
            <rFont val="Arial"/>
            <family val="2"/>
          </rPr>
          <t xml:space="preserve">Le norme giuridiche che regolamentano questo processo:
A=No, non ci sono
M= Sono generiche e facoltative
B=Sono specifiche e cogenti
</t>
        </r>
      </text>
    </comment>
    <comment ref="L1" authorId="0" shapeId="0" xr:uid="{422AF106-D0B9-4299-B9C3-5CFC42170D4A}">
      <text>
        <r>
          <rPr>
            <sz val="8"/>
            <color indexed="81"/>
            <rFont val="Arial "/>
          </rPr>
          <t>Le norme interne che regolamentano questo processo
A=No, non ci sono
M= Sono generiche e facoltative
B=Sono specifiche e cogenti</t>
        </r>
      </text>
    </comment>
    <comment ref="M1" authorId="0" shapeId="0" xr:uid="{193B16D2-D528-402E-A59E-B90A06253A4E}">
      <text>
        <r>
          <rPr>
            <sz val="8"/>
            <color indexed="81"/>
            <rFont val="Tahoma"/>
            <family val="2"/>
          </rPr>
          <t xml:space="preserve">Qual è il livello di discrezionalità che caratterizza questo processo?
Alto
Medio 
Basso
</t>
        </r>
      </text>
    </comment>
    <comment ref="N1" authorId="0" shapeId="0" xr:uid="{40CA0E18-5357-4155-B812-FBC45979CFAF}">
      <text>
        <r>
          <rPr>
            <sz val="8"/>
            <color indexed="81"/>
            <rFont val="Arial"/>
            <family val="2"/>
          </rPr>
          <t>Nell'ultimo anno ci sono state criticità o anomalie con riferimento a questo processo?
B=No
M= Sì, mediamente rilevanti
A= Sì, rilevanti</t>
        </r>
      </text>
    </comment>
    <comment ref="O1" authorId="0" shapeId="0" xr:uid="{A195456E-56D4-49E0-96AC-81E1AD415D1C}">
      <text>
        <r>
          <rPr>
            <sz val="8"/>
            <color indexed="81"/>
            <rFont val="Arial"/>
            <family val="2"/>
          </rPr>
          <t>I controlli posti a presidio di questo processo sono adeguati?
A=No, non ci sono
M= Sì, ma non adeguati
B=Sì e sono adeguati</t>
        </r>
      </text>
    </comment>
    <comment ref="P1" authorId="0" shapeId="0" xr:uid="{55774F03-DED7-44B2-ACCF-7578A5A2C902}">
      <text>
        <r>
          <rPr>
            <sz val="8"/>
            <color indexed="81"/>
            <rFont val="Arial"/>
            <family val="2"/>
          </rPr>
          <t xml:space="preserve">Le singole operazioni che costituiscono questo processo sono adeguatamente tracciate?
A=No
M=In parte/ non adeguatamente
B=Sì
</t>
        </r>
      </text>
    </comment>
    <comment ref="Q1" authorId="0" shapeId="0" xr:uid="{35C79275-1328-40DA-9254-87D1CC68439C}">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 ref="AA1" authorId="0" shapeId="0" xr:uid="{6612058B-7470-4914-8937-A6D818BFBD65}">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Marcello Spissu</author>
    <author>Marcello</author>
    <author>tc={F39EF9C2-3906-447B-ACD2-7C665FAB0A0F}</author>
    <author>tc={70F6EB11-2C86-490B-BE51-10D82DD799A4}</author>
  </authors>
  <commentList>
    <comment ref="D1" authorId="0" shapeId="0" xr:uid="{5D9B421E-0581-4244-8EE1-D7F412718747}">
      <text>
        <r>
          <rPr>
            <sz val="9"/>
            <color indexed="81"/>
            <rFont val="Tahoma"/>
            <family val="2"/>
          </rPr>
          <t xml:space="preserve">Indicare utilizzo di software (Office, applicativi, gestionali dedicati etc.)
</t>
        </r>
      </text>
    </comment>
    <comment ref="E1" authorId="0" shapeId="0" xr:uid="{E0203222-DF7B-4D05-87E3-47269F148C9A}">
      <text>
        <r>
          <rPr>
            <sz val="8"/>
            <color indexed="81"/>
            <rFont val="Arial"/>
            <family val="2"/>
          </rPr>
          <t xml:space="preserve">
Indicare quali sono i principali indicatori dai quali si ricava il livello di qualità complessiva del processo (es. celerità, tempestività, esattezza etc.)</t>
        </r>
      </text>
    </comment>
    <comment ref="F1" authorId="1" shapeId="0" xr:uid="{6E50CC1A-E00F-4C06-A5A3-36A259AA7EBB}">
      <text>
        <r>
          <rPr>
            <sz val="8"/>
            <color indexed="81"/>
            <rFont val="Arial"/>
            <family val="2"/>
          </rPr>
          <t>Descrivere le potenziali anomalie , disfunzioni, problematiche etc. che potrebbero verificarsi nello svolgimento di questa attività</t>
        </r>
      </text>
    </comment>
    <comment ref="G1" authorId="0" shapeId="0" xr:uid="{A5236FC7-28EE-4983-ACC0-43D9A7065BBA}">
      <text>
        <r>
          <rPr>
            <sz val="8"/>
            <color indexed="81"/>
            <rFont val="Tahoma"/>
            <family val="2"/>
          </rPr>
          <t xml:space="preserve">Mediamente la rilevanza 
di questo processo è 
Alta
Media
Bassa
</t>
        </r>
      </text>
    </comment>
    <comment ref="H1" authorId="0" shapeId="0" xr:uid="{44F6BED6-E7DF-411B-83C1-FC2257C8DE6A}">
      <text>
        <r>
          <rPr>
            <sz val="8"/>
            <color indexed="81"/>
            <rFont val="Arial"/>
            <family val="2"/>
          </rPr>
          <t xml:space="preserve">Mediamente la frequenza di questo processo e:
A=quotidiana
M=settimanale/mensile
B=annuale/straordinaria
</t>
        </r>
      </text>
    </comment>
    <comment ref="I1" authorId="0" shapeId="0" xr:uid="{7FD2FDC4-ECC9-4F5C-9113-47C33F97E121}">
      <text>
        <r>
          <rPr>
            <sz val="8"/>
            <color indexed="81"/>
            <rFont val="Arial"/>
            <family val="2"/>
          </rPr>
          <t>Qual è il livello di complessità di questo processo?
Alto
Medio
Basso</t>
        </r>
      </text>
    </comment>
    <comment ref="J1" authorId="0" shapeId="0" xr:uid="{3D086E8D-98B7-48A3-8C71-0228702D0168}">
      <text>
        <r>
          <rPr>
            <sz val="8"/>
            <color indexed="81"/>
            <rFont val="Tahoma"/>
            <family val="2"/>
          </rPr>
          <t>Le singole operazioni che costituiscono questo processo sono distribuite tra più soggetti?
A=No
M= tra due soggetti
B=tra tre o più soggetti</t>
        </r>
      </text>
    </comment>
    <comment ref="K1" authorId="0" shapeId="0" xr:uid="{2AA705A0-D8EA-4D20-B64A-0F2D78C6C1F9}">
      <text>
        <r>
          <rPr>
            <sz val="8"/>
            <color indexed="81"/>
            <rFont val="Arial"/>
            <family val="2"/>
          </rPr>
          <t xml:space="preserve">Le norme giuridiche che regolamentano questo processo:
A=No, non ci sono
M= Sono generiche e facoltative
B=Sono specifiche e cogenti
</t>
        </r>
      </text>
    </comment>
    <comment ref="L1" authorId="0" shapeId="0" xr:uid="{05654EBD-E6FF-477F-A056-C26038D170F9}">
      <text>
        <r>
          <rPr>
            <sz val="8"/>
            <color indexed="81"/>
            <rFont val="Arial "/>
          </rPr>
          <t>Le norme interne che regolamentano questo processo
A=No, non ci sono
M= Sono generiche e facoltative
B=Sono specifiche e cogenti</t>
        </r>
      </text>
    </comment>
    <comment ref="M1" authorId="0" shapeId="0" xr:uid="{9E6B1802-1267-4DB9-8E5D-B6DBFF5AD6B2}">
      <text>
        <r>
          <rPr>
            <sz val="8"/>
            <color indexed="81"/>
            <rFont val="Tahoma"/>
            <family val="2"/>
          </rPr>
          <t xml:space="preserve">Qual è il livello di discrezionalità che caratterizza questo processo?
Alto
Medio 
Basso
</t>
        </r>
      </text>
    </comment>
    <comment ref="N1" authorId="0" shapeId="0" xr:uid="{6D637821-F389-468D-84B6-782CE80394ED}">
      <text>
        <r>
          <rPr>
            <sz val="8"/>
            <color indexed="81"/>
            <rFont val="Arial"/>
            <family val="2"/>
          </rPr>
          <t>Nell'ultimo anno ci sono state criticità o anomalie con riferimento a questo processo?
B=No
M= Sì, mediamente rilevanti
A= Sì, rilevanti</t>
        </r>
      </text>
    </comment>
    <comment ref="O1" authorId="0" shapeId="0" xr:uid="{31F4098D-E695-433B-9591-EFCE53480B98}">
      <text>
        <r>
          <rPr>
            <sz val="8"/>
            <color indexed="81"/>
            <rFont val="Arial"/>
            <family val="2"/>
          </rPr>
          <t>I controlli posti a presidio di questo processo sono adeguati?
A=No, non ci sono
M= Sì, ma non adeguati
B=Sì e sono adeguati</t>
        </r>
      </text>
    </comment>
    <comment ref="P1" authorId="0" shapeId="0" xr:uid="{0A12D1B2-7E6E-453B-92EE-A188CED18533}">
      <text>
        <r>
          <rPr>
            <sz val="8"/>
            <color indexed="81"/>
            <rFont val="Arial"/>
            <family val="2"/>
          </rPr>
          <t xml:space="preserve">Le singole operazioni che costituiscono questo processo sono adeguatamente tracciate?
A=No
M=In parte/ non adeguatamente
B=Sì
</t>
        </r>
      </text>
    </comment>
    <comment ref="Q1" authorId="0" shapeId="0" xr:uid="{AB0AC3B5-49A0-48CA-836C-8BB93E16FC41}">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 ref="AA1" authorId="0" shapeId="0" xr:uid="{E3EE693D-7592-44CD-A439-D60C20E40B47}">
      <text/>
    </comment>
    <comment ref="K3" authorId="2" shapeId="0" xr:uid="{A582C9EA-AC4C-4E42-B033-8E56F9834BCB}">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Le norme esistono e sono cogenti, ma presentano margini di incertezze, soprattutto nel coordinamento fra le procedure di approvazione dei Piani e quelli di Vas</t>
        </r>
      </text>
    </comment>
    <comment ref="K4" authorId="3" shapeId="0" xr:uid="{EF2C3020-99B5-4F5C-BAAE-9A071402B432}">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Le norme esistono e sono cogenti, ma presentano margini di incertezze, soprattutto nel coordinamento fra le procedure di approvazione dei Piani e quelli di Vas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Marcello Spissu</author>
  </authors>
  <commentList>
    <comment ref="D1" authorId="0" shapeId="0" xr:uid="{5B113F8D-CFFE-4CBE-8C4E-1C18203FDB0E}">
      <text>
        <r>
          <rPr>
            <sz val="9"/>
            <color rgb="FF000000"/>
            <rFont val="Tahoma"/>
            <family val="2"/>
          </rPr>
          <t xml:space="preserve">Indicare utilizzo di software (Office, applicativi, gestionali dedicati etc.)
</t>
        </r>
      </text>
    </comment>
    <comment ref="E1" authorId="0" shapeId="0" xr:uid="{9A6DCA49-3B0F-4ABD-B13D-A4446A3E54F5}">
      <text>
        <r>
          <rPr>
            <sz val="8"/>
            <color rgb="FF000000"/>
            <rFont val="Arial"/>
            <family val="2"/>
          </rPr>
          <t xml:space="preserve">
Indicare quali sono i principali indicatori dai quali si ricava il livello di qualità complessiva del processo (es. celerità, tempestività, esattezza etc.)</t>
        </r>
      </text>
    </comment>
    <comment ref="F1" authorId="0" shapeId="0" xr:uid="{EDC5C36C-FF62-42CC-8A10-D836B25C9233}">
      <text>
        <r>
          <rPr>
            <sz val="8"/>
            <color rgb="FF000000"/>
            <rFont val="Arial"/>
            <family val="2"/>
          </rPr>
          <t>Descrivere le potenziali anomalie , disfunzioni, problematiche etc. che potrebbero verificarsi nello svolgimento di questa attività</t>
        </r>
      </text>
    </comment>
    <comment ref="G1" authorId="0" shapeId="0" xr:uid="{ACE84064-34E2-48C7-9D4E-7668D32E1D85}">
      <text>
        <r>
          <rPr>
            <sz val="8"/>
            <color rgb="FF000000"/>
            <rFont val="Tahoma"/>
            <family val="2"/>
          </rPr>
          <t xml:space="preserve">Mediamente la rilevanza 
di questo processo è 
Alta
Media
Bassa
</t>
        </r>
      </text>
    </comment>
    <comment ref="H1" authorId="0" shapeId="0" xr:uid="{D4290BFE-A56F-461B-9637-570F14B5DE82}">
      <text>
        <r>
          <rPr>
            <sz val="8"/>
            <color rgb="FF000000"/>
            <rFont val="Arial"/>
            <family val="2"/>
          </rPr>
          <t xml:space="preserve">Mediamente la frequenza di questo processo e:
A=quotidiana
M=settimanale/mensile
B=annuale/straordinaria
</t>
        </r>
      </text>
    </comment>
    <comment ref="I1" authorId="0" shapeId="0" xr:uid="{844AAC00-4951-47B4-9704-D313E7E29537}">
      <text>
        <r>
          <rPr>
            <sz val="8"/>
            <color rgb="FF000000"/>
            <rFont val="Arial"/>
            <family val="2"/>
          </rPr>
          <t>Qual è il livello di complessità di questo processo?
Alto
Medio
Basso</t>
        </r>
      </text>
    </comment>
    <comment ref="J1" authorId="0" shapeId="0" xr:uid="{1296D887-1045-4F86-A0B3-CDE0439BE8DD}">
      <text>
        <r>
          <rPr>
            <sz val="8"/>
            <color rgb="FF000000"/>
            <rFont val="Tahoma"/>
            <family val="2"/>
          </rPr>
          <t>Le singole operazioni che costituiscono questo processo sono distribuite tra più soggetti?
A=No
M= tra due soggetti
B=tra tre o più soggetti</t>
        </r>
      </text>
    </comment>
    <comment ref="K1" authorId="0" shapeId="0" xr:uid="{D9E5F5B3-800A-4F21-9899-4AE17665CE56}">
      <text>
        <r>
          <rPr>
            <sz val="8"/>
            <color rgb="FF000000"/>
            <rFont val="Arial"/>
            <family val="2"/>
          </rPr>
          <t xml:space="preserve">Le norme giuridiche che regolamentano questo processo:
A=No, non ci sono
M= Sono generiche e facoltative
B=Sono specifiche e cogenti
</t>
        </r>
      </text>
    </comment>
    <comment ref="L1" authorId="0" shapeId="0" xr:uid="{51F8DD52-BDAA-4814-99B9-A775F6A37080}">
      <text>
        <r>
          <rPr>
            <sz val="8"/>
            <color rgb="FF000000"/>
            <rFont val="Arial"/>
            <family val="2"/>
          </rPr>
          <t>Le norme interne che regolamentano questo processo
A=No, non ci sono
M= Sono generiche e facoltative
B=Sono specifiche e cogenti</t>
        </r>
      </text>
    </comment>
    <comment ref="M1" authorId="0" shapeId="0" xr:uid="{0859D16D-CE2F-413F-AFC1-B204C3A40ACE}">
      <text>
        <r>
          <rPr>
            <sz val="8"/>
            <color rgb="FF000000"/>
            <rFont val="Tahoma"/>
            <family val="2"/>
          </rPr>
          <t xml:space="preserve">Qual è il livello di discrezionalità che caratterizza questo processo?
Alto
Medio 
Basso
</t>
        </r>
      </text>
    </comment>
    <comment ref="N1" authorId="0" shapeId="0" xr:uid="{5B00C9F4-6550-4D89-99EE-D9806D0CE897}">
      <text>
        <r>
          <rPr>
            <sz val="8"/>
            <color rgb="FF000000"/>
            <rFont val="Arial"/>
            <family val="2"/>
          </rPr>
          <t>Nell'ultimo anno ci sono state criticità o anomalie con riferimento a questo processo?
B=No
M= Sì, mediamente rilevanti
A= Sì, rilevanti</t>
        </r>
      </text>
    </comment>
    <comment ref="O1" authorId="0" shapeId="0" xr:uid="{99BC06D0-4CD7-4AC7-A7CB-95137EFE7CB1}">
      <text>
        <r>
          <rPr>
            <sz val="8"/>
            <color rgb="FF000000"/>
            <rFont val="Arial"/>
            <family val="2"/>
          </rPr>
          <t>I controlli posti a presidio di questo processo sono adeguati?
A=No, non ci sono
M= Sì, ma non adeguati
B=Sì e sono adeguati</t>
        </r>
      </text>
    </comment>
    <comment ref="P1" authorId="0" shapeId="0" xr:uid="{F9F26973-4526-4A8E-886F-AF0B9DE1125E}">
      <text>
        <r>
          <rPr>
            <sz val="8"/>
            <color rgb="FF000000"/>
            <rFont val="Arial"/>
            <family val="2"/>
          </rPr>
          <t xml:space="preserve">Le singole operazioni che costituiscono questo processo sono adeguatamente tracciate?
A=No
M=In parte/ non adeguatamente
B=Sì
</t>
        </r>
      </text>
    </comment>
    <comment ref="Q1" authorId="1" shapeId="0" xr:uid="{33ECD987-9393-4781-B55D-02F509571428}">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 ref="AA1" authorId="1" shapeId="0" xr:uid="{B1B196D2-561A-4B5D-B499-50CAB636059A}">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Marcello Spissu</author>
    <author>Marcello</author>
  </authors>
  <commentList>
    <comment ref="D1" authorId="0" shapeId="0" xr:uid="{565FB531-4918-43E9-AB26-1CF595A56BD4}">
      <text>
        <r>
          <rPr>
            <sz val="9"/>
            <color indexed="81"/>
            <rFont val="Tahoma"/>
            <family val="2"/>
          </rPr>
          <t xml:space="preserve">Indicare utilizzo di software (Office, applicativi, gestionali dedicati etc.)
</t>
        </r>
      </text>
    </comment>
    <comment ref="E1" authorId="0" shapeId="0" xr:uid="{3C1A0662-F82A-4A8C-A694-89F662B697F8}">
      <text>
        <r>
          <rPr>
            <sz val="8"/>
            <color indexed="81"/>
            <rFont val="Arial"/>
            <family val="2"/>
          </rPr>
          <t xml:space="preserve">
Indicare quali sono i principali indicatori dai quali si ricava il livello di qualità complessiva del processo (es. celerità, tempestività, esattezza etc.)</t>
        </r>
      </text>
    </comment>
    <comment ref="F1" authorId="1" shapeId="0" xr:uid="{337470CC-FA04-43B4-B180-736FEC0F59BB}">
      <text>
        <r>
          <rPr>
            <sz val="8"/>
            <color indexed="81"/>
            <rFont val="Arial"/>
            <family val="2"/>
          </rPr>
          <t>Descrivere le potenziali anomalie , disfunzioni, problematiche etc. che potrebbero verificarsi nello svolgimento di questa attività</t>
        </r>
      </text>
    </comment>
    <comment ref="G1" authorId="0" shapeId="0" xr:uid="{A2C9986B-1CEC-42F4-B3C8-28214375F598}">
      <text>
        <r>
          <rPr>
            <sz val="8"/>
            <color indexed="81"/>
            <rFont val="Tahoma"/>
            <family val="2"/>
          </rPr>
          <t xml:space="preserve">Mediamente la rilevanza 
di questo processo è 
Alta
Media
Bassa
</t>
        </r>
      </text>
    </comment>
    <comment ref="H1" authorId="0" shapeId="0" xr:uid="{4C54C30C-ECC2-4BAF-9171-AC229CA66CC2}">
      <text>
        <r>
          <rPr>
            <sz val="8"/>
            <color indexed="81"/>
            <rFont val="Arial"/>
            <family val="2"/>
          </rPr>
          <t xml:space="preserve">Mediamente la frequenza di questo processo e:
A=quotidiana
M=settimanale/mensile
B=annuale/straordinaria
</t>
        </r>
      </text>
    </comment>
    <comment ref="I1" authorId="0" shapeId="0" xr:uid="{0694A658-7399-4159-B886-BF3A87928714}">
      <text>
        <r>
          <rPr>
            <sz val="8"/>
            <color indexed="81"/>
            <rFont val="Arial"/>
            <family val="2"/>
          </rPr>
          <t>Qual è il livello di complessità di questo processo?
Alto
Medio
Basso</t>
        </r>
      </text>
    </comment>
    <comment ref="J1" authorId="0" shapeId="0" xr:uid="{388BD790-B0A5-4542-B315-DE3AEF071ADD}">
      <text>
        <r>
          <rPr>
            <sz val="8"/>
            <color indexed="81"/>
            <rFont val="Tahoma"/>
            <family val="2"/>
          </rPr>
          <t>Le singole operazioni che costituiscono questo processo sono distribuite tra più soggetti?
A=No
M= tra due soggetti
B=tra tre o più soggetti</t>
        </r>
      </text>
    </comment>
    <comment ref="K1" authorId="0" shapeId="0" xr:uid="{58D97CDB-ED2D-41AA-BBE1-2D94BBD1D4C4}">
      <text>
        <r>
          <rPr>
            <sz val="8"/>
            <color indexed="81"/>
            <rFont val="Arial"/>
            <family val="2"/>
          </rPr>
          <t xml:space="preserve">Le norme giuridiche che regolamentano questo processo:
A=No, non ci sono
M= Sono generiche e facoltative
B=Sono specifiche e cogenti
</t>
        </r>
      </text>
    </comment>
    <comment ref="L1" authorId="0" shapeId="0" xr:uid="{385034D8-A976-4AD9-AB20-D3DCB16C9CA7}">
      <text>
        <r>
          <rPr>
            <sz val="8"/>
            <color indexed="81"/>
            <rFont val="Arial "/>
          </rPr>
          <t>Le norme interne che regolamentano questo processo
A=No, non ci sono
M= Sono generiche e facoltative
B=Sono specifiche e cogenti</t>
        </r>
      </text>
    </comment>
    <comment ref="M1" authorId="0" shapeId="0" xr:uid="{A7E80993-A083-45A2-9D72-52E92051CD05}">
      <text>
        <r>
          <rPr>
            <sz val="8"/>
            <color indexed="81"/>
            <rFont val="Tahoma"/>
            <family val="2"/>
          </rPr>
          <t xml:space="preserve">Qual è il livello di discrezionalità che caratterizza questo processo?
Alto
Medio 
Basso
</t>
        </r>
      </text>
    </comment>
    <comment ref="N1" authorId="0" shapeId="0" xr:uid="{E3E704A1-4CCF-4073-A193-9CAA0EB712B8}">
      <text>
        <r>
          <rPr>
            <sz val="8"/>
            <color indexed="81"/>
            <rFont val="Arial"/>
            <family val="2"/>
          </rPr>
          <t>Nell'ultimo anno ci sono state criticità o anomalie con riferimento a questo processo?
B=No
M= Sì, mediamente rilevanti
A= Sì, rilevanti</t>
        </r>
      </text>
    </comment>
    <comment ref="O1" authorId="0" shapeId="0" xr:uid="{AF8D1354-81BE-40FB-B976-AA71C82E4815}">
      <text>
        <r>
          <rPr>
            <sz val="8"/>
            <color indexed="81"/>
            <rFont val="Arial"/>
            <family val="2"/>
          </rPr>
          <t>I controlli posti a presidio di questo processo sono adeguati?
A=No, non ci sono
M= Sì, ma non adeguati
B=Sì e sono adeguati</t>
        </r>
      </text>
    </comment>
    <comment ref="P1" authorId="0" shapeId="0" xr:uid="{AADE1451-FBC2-4930-A05F-CAEB4F59E662}">
      <text>
        <r>
          <rPr>
            <sz val="8"/>
            <color indexed="81"/>
            <rFont val="Arial"/>
            <family val="2"/>
          </rPr>
          <t xml:space="preserve">Le singole operazioni che costituiscono questo processo sono adeguatamente tracciate?
A=No
M=In parte/ non adeguatamente
B=Sì
</t>
        </r>
      </text>
    </comment>
    <comment ref="Q1" authorId="0" shapeId="0" xr:uid="{B2A39436-2660-4944-A4F4-49A30EC63AC8}">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 ref="AA1" authorId="0" shapeId="0" xr:uid="{358A2DB4-CDD6-4953-A185-5F9F5ECA9607}">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Marcello Spissu</author>
    <author>Marcello</author>
  </authors>
  <commentList>
    <comment ref="D1" authorId="0" shapeId="0" xr:uid="{5826230F-68F1-4418-B894-5C5A7D8D2588}">
      <text>
        <r>
          <rPr>
            <sz val="9"/>
            <color indexed="81"/>
            <rFont val="Tahoma"/>
            <family val="2"/>
          </rPr>
          <t xml:space="preserve">Indicare utilizzo di software (Office, applicativi, gestionali dedicati etc.)
</t>
        </r>
      </text>
    </comment>
    <comment ref="E1" authorId="0" shapeId="0" xr:uid="{D73618FF-2463-4555-9257-6A9CB141D7E5}">
      <text>
        <r>
          <rPr>
            <sz val="8"/>
            <color indexed="81"/>
            <rFont val="Arial"/>
            <family val="2"/>
          </rPr>
          <t xml:space="preserve">
Indicare quali sono i principali indicatori dai quali si ricava il livello di qualità complessiva del processo (es. celerità, tempestività, esattezza etc.)</t>
        </r>
      </text>
    </comment>
    <comment ref="F1" authorId="1" shapeId="0" xr:uid="{1DE776FB-0C00-415D-A483-74E5B6637DBC}">
      <text>
        <r>
          <rPr>
            <sz val="8"/>
            <color indexed="81"/>
            <rFont val="Arial"/>
            <family val="2"/>
          </rPr>
          <t>Descrivere le potenziali anomalie , disfunzioni, problematiche etc. che potrebbero verificarsi nello svolgimento di questa attività</t>
        </r>
      </text>
    </comment>
    <comment ref="G1" authorId="0" shapeId="0" xr:uid="{BB5C89C0-9BFC-4545-B122-85A80FD02601}">
      <text>
        <r>
          <rPr>
            <sz val="8"/>
            <color indexed="81"/>
            <rFont val="Tahoma"/>
            <family val="2"/>
          </rPr>
          <t xml:space="preserve">Mediamente la rilevanza 
di questo processo è 
Alta
Media
Bassa
</t>
        </r>
      </text>
    </comment>
    <comment ref="H1" authorId="0" shapeId="0" xr:uid="{3D7FA09C-4487-4F06-9E81-E77AA989E765}">
      <text>
        <r>
          <rPr>
            <sz val="8"/>
            <color indexed="81"/>
            <rFont val="Arial"/>
            <family val="2"/>
          </rPr>
          <t xml:space="preserve">Mediamente la frequenza di questo processo e:
A=quotidiana
M=settimanale/mensile
B=annuale/straordinaria
</t>
        </r>
      </text>
    </comment>
    <comment ref="I1" authorId="0" shapeId="0" xr:uid="{5F613B88-48D0-4D4B-AEA6-0A5D9BCBBA8E}">
      <text>
        <r>
          <rPr>
            <sz val="8"/>
            <color indexed="81"/>
            <rFont val="Arial"/>
            <family val="2"/>
          </rPr>
          <t>Qual è il livello di complessità di questo processo?
Alto
Medio
Basso</t>
        </r>
      </text>
    </comment>
    <comment ref="J1" authorId="0" shapeId="0" xr:uid="{C865251B-3706-46B3-BB1E-2E93792854E5}">
      <text>
        <r>
          <rPr>
            <sz val="8"/>
            <color indexed="81"/>
            <rFont val="Tahoma"/>
            <family val="2"/>
          </rPr>
          <t>Le singole operazioni che costituiscono questo processo sono distribuite tra più soggetti?
A=No
M= tra due soggetti
B=tra tre o più soggetti</t>
        </r>
      </text>
    </comment>
    <comment ref="K1" authorId="0" shapeId="0" xr:uid="{A4A635CA-ADA9-49D5-8711-68BEF6C45D0A}">
      <text>
        <r>
          <rPr>
            <sz val="8"/>
            <color indexed="81"/>
            <rFont val="Arial"/>
            <family val="2"/>
          </rPr>
          <t xml:space="preserve">Le norme giuridiche che regolamentano questo processo:
A=No, non ci sono
M= Sono generiche e facoltative
B=Sono specifiche e cogenti
</t>
        </r>
      </text>
    </comment>
    <comment ref="L1" authorId="0" shapeId="0" xr:uid="{149F10AD-DC29-400A-BC5E-E720C15F0282}">
      <text>
        <r>
          <rPr>
            <sz val="8"/>
            <color indexed="81"/>
            <rFont val="Arial "/>
          </rPr>
          <t>Le norme interne che regolamentano questo processo
A=No, non ci sono
M= Sono generiche e facoltative
B=Sono specifiche e cogenti</t>
        </r>
      </text>
    </comment>
    <comment ref="M1" authorId="0" shapeId="0" xr:uid="{E4EE579B-C88B-408D-B93F-1326124B62B7}">
      <text>
        <r>
          <rPr>
            <sz val="8"/>
            <color indexed="81"/>
            <rFont val="Tahoma"/>
            <family val="2"/>
          </rPr>
          <t xml:space="preserve">Qual è il livello di discrezionalità che caratterizza questo processo?
Alto
Medio 
Basso
</t>
        </r>
      </text>
    </comment>
    <comment ref="N1" authorId="0" shapeId="0" xr:uid="{5CE46099-F995-4136-BD2B-D48F1203882E}">
      <text>
        <r>
          <rPr>
            <sz val="8"/>
            <color indexed="81"/>
            <rFont val="Arial"/>
            <family val="2"/>
          </rPr>
          <t>Nell'ultimo anno ci sono state criticità o anomalie con riferimento a questo processo?
B=No
M= Sì, mediamente rilevanti
A= Sì, rilevanti</t>
        </r>
      </text>
    </comment>
    <comment ref="O1" authorId="0" shapeId="0" xr:uid="{7FF9CB93-9ACD-477A-B26E-7BC8BC8D14B0}">
      <text>
        <r>
          <rPr>
            <sz val="8"/>
            <color indexed="81"/>
            <rFont val="Arial"/>
            <family val="2"/>
          </rPr>
          <t>I controlli posti a presidio di questo processo sono adeguati?
A=No, non ci sono
M= Sì, ma non adeguati
B=Sì e sono adeguati</t>
        </r>
      </text>
    </comment>
    <comment ref="P1" authorId="0" shapeId="0" xr:uid="{92C06A15-4CA6-48FA-8103-A6C147795106}">
      <text>
        <r>
          <rPr>
            <sz val="8"/>
            <color indexed="81"/>
            <rFont val="Arial"/>
            <family val="2"/>
          </rPr>
          <t xml:space="preserve">Le singole operazioni che costituiscono questo processo sono adeguatamente tracciate?
A=No
M=In parte/ non adeguatamente
B=Sì
</t>
        </r>
      </text>
    </comment>
    <comment ref="Q1" authorId="0" shapeId="0" xr:uid="{48185654-EF0C-44E2-9CE2-FFEF1732E39F}">
      <text>
        <r>
          <rPr>
            <sz val="9"/>
            <color indexed="81"/>
            <rFont val="Tahoma"/>
            <family val="2"/>
          </rPr>
          <t>N.B.: i valori (3, 2, 1) sono stati utilizzati a titolo esemplificativo e per soli scopi didattici. Essi vanno pertanto modificati al fine di attribuire a ciascun indicatore un corretto peso in rapporto agli altri.</t>
        </r>
      </text>
    </comment>
    <comment ref="AA1" authorId="0" shapeId="0" xr:uid="{C27652C3-EA20-473C-9D40-A6CCBBAA58AC}">
      <text/>
    </comment>
  </commentList>
</comments>
</file>

<file path=xl/sharedStrings.xml><?xml version="1.0" encoding="utf-8"?>
<sst xmlns="http://schemas.openxmlformats.org/spreadsheetml/2006/main" count="1248" uniqueCount="402">
  <si>
    <t>PROCESSO</t>
  </si>
  <si>
    <t>Descrizione</t>
  </si>
  <si>
    <t>Altre risorse coinvolte</t>
  </si>
  <si>
    <t>IT</t>
  </si>
  <si>
    <t>KPI</t>
  </si>
  <si>
    <t xml:space="preserve">INDIVIDUAZIONE RISCHI </t>
  </si>
  <si>
    <t>Rilevanza</t>
  </si>
  <si>
    <t>Frequenza</t>
  </si>
  <si>
    <t>Complessità</t>
  </si>
  <si>
    <t>Segregazione</t>
  </si>
  <si>
    <t>Norme legge</t>
  </si>
  <si>
    <t>Norme interne</t>
  </si>
  <si>
    <t>Livello discrezionalità</t>
  </si>
  <si>
    <t>Precedenti</t>
  </si>
  <si>
    <t>Controlli esistenti</t>
  </si>
  <si>
    <t>Tracciabilità</t>
  </si>
  <si>
    <t>VERIFICHE ENDOPROCEDIMENTO SUAPE EP 5372 - Ricerca e emungimento acque sotterranee</t>
  </si>
  <si>
    <t>Accesso al protocollo della Provincia-Presa in carico della pratica-Accesso alla piattaforma SUAPE-Backup pratica-Verifica della modulistica allegata all’istanza-Verifica degli elaborati allegati all’istanza-Verifica delle eventuali comunicazioni e/o integrazioni documentali-Rilascio della propria Determinazione sotto forma di parere-Acquisizione del Provvedimento Unico conclusivo-Chiusura del procedimento</t>
  </si>
  <si>
    <t>SPORTELLO SUAPE REGIONALE-GENIO CIVILE-ABBANOA-ASL-COMUNE-REGIONE SARDEGNA-CORPO FORESTALE E DI VIGILANZA AMBIENTALE</t>
  </si>
  <si>
    <t>PROTOCOLLO PROVINCIA-ARCHIVIO DATI UFFICIO-PIATTAFORMA SUAPE-MAIL-APPILCATIVO TEAMS</t>
  </si>
  <si>
    <t>RISPETTO DELLA TEMPISTICA SUAPE - CORRETTEZZA DELL'ISTRUTTORIA</t>
  </si>
  <si>
    <t>-RITARDI NELLA RICHIESTA DI INTEGRAZIONI O NEL RILASCIO DEL PARERE -PRATICA CARENTE DELLA DOCUMENTAZIONE-RITARDO TRA LO SMISTAMENTO DEL PROTOCOLLO, LA PRESA IN CARICO DAL PROTOCOLLO E LA TEMPISTICA DEL PROCEDIMENTO SUAPE</t>
  </si>
  <si>
    <t>ALTA</t>
  </si>
  <si>
    <t>A</t>
  </si>
  <si>
    <t>MEDIO</t>
  </si>
  <si>
    <t>B</t>
  </si>
  <si>
    <t>Legge Regionale n. 24 del 20 ottobre 2016-R.D. 1775/33</t>
  </si>
  <si>
    <t>VERIFICHE ENDOPROCEDIMENTO SUAPE EP3417 - Attingimento acque da corsi d'acqua superficiali e sorgenti</t>
  </si>
  <si>
    <t>GENIO CIVILE-ABBANOA-ASL-COMUNE-REGIONE SARDEGNA-CORPO FORESTALE E DI VIGILANZA AMBIENTALE</t>
  </si>
  <si>
    <t>AUTORIZZAZIONE ALLA RICERCA IDRICA DI ACQUE SOTTERRANEE E AUTORIZZAZIONE ALL’ EMUNGIMENTO DI ACQUE SOTTERRANEE PER ENTI PUBBLICI</t>
  </si>
  <si>
    <t>Accesso al protocollo della Provincia-Presa in carico della pratica-Verifica dell’istanza-Verifica degli elaborati allegati all’istanza-Verifica delle eventuali comunicazioni e/o integrazioni documentali-Pubblicazione all’albo pretorio dei comuni interessati-comunicazione all’assessorato dell’industria-Rilascio della propria Determinazione Chiusura del procedimento</t>
  </si>
  <si>
    <t>COMUNI-RAS ASSESSORATO INDUSTRIA</t>
  </si>
  <si>
    <t>PROTOCOLLO PROVINCIA-ARCHIVIO DATI UFFICIO-MAIL-APPILCATIVO TEAMS</t>
  </si>
  <si>
    <t>RISPETTO DELLA TEMPISTICA (30 GG) - CORRETTEZZA DELL'ISTRUTTORIA</t>
  </si>
  <si>
    <t>-RITARDI NELLA RICHIESTA DI INTEGRAZIONI O NEL RILASCIO DELLA DETERMINAZIONE DIRIGENZIALE -PRATICA CARENTE DELLA DOCUMENTAZIONE-RITARDO NELLO SMISTAMENTO DELLA PRATICA</t>
  </si>
  <si>
    <t>RICHIESTE DI ACCESSO AGLI ATTI</t>
  </si>
  <si>
    <t>Accesso al protocollo della Provincia-Presa in carico della richiesta-Verifica dell’istanza-ricerca documentale di archivio-comunicazione esito e eventuali allegati all’ urp e/o al Responsabile del Servizio-Chiusura del procedimento</t>
  </si>
  <si>
    <t>URP PROVINCIA DI ORISTANO</t>
  </si>
  <si>
    <t>RISPETTO DELLA TEMPISTICA (30GG) - CORRETTEZZA DELL'ISTRUTTORIA</t>
  </si>
  <si>
    <t>-RITARDO NEL RILASCIO DELLA DOCUMENTAZIONE A CAUSA DI RITARDI NEL SISTEMA DI PROTOCOLLAZIONE</t>
  </si>
  <si>
    <t>Legge 241/90</t>
  </si>
  <si>
    <t>Regolamento della provincia di Orsitano</t>
  </si>
  <si>
    <t xml:space="preserve"> </t>
  </si>
  <si>
    <t xml:space="preserve">Presentazione della domanda di Autorizzazione preliminare (i soggeti privati/ attività produttive presentano la pratica tramite il portale SUAPE, gli Enti pubblici direttamente alla Provincia). Istruttoria della pratica (controllo della documentazione allegata, verifica dei requisiti, valutazione di fattibilità, eventuale richiesta di integrazioni, inserimento dei dati in database e Q GIS). Rilascio  del parere favorevole o favorevole con prescrizioni tramite portale Suape per istanze di privati/ attivià produttive o tramite Determina con pubblicazione in Albo pretorio sul Sito Istituzionale della Provincia per gli Enti pubblici. Autorizzazione di durata 4 anni, con eventuale proroga per motivazioni valide.                                      </t>
  </si>
  <si>
    <t xml:space="preserve">Responsabile di Servizio -Istruttore Ufficio competente - Comune -ARPAS                                                                                    </t>
  </si>
  <si>
    <t xml:space="preserve">Supporto informatico (Libre Office e Q GIS) con utilizzo di database ed elaborati di testo - Supporto telematico (Software di gestione Protocollo e Atti) - Portale Suape  </t>
  </si>
  <si>
    <t xml:space="preserve">Rispetto delle tempistiche del SUAPE (Autocertificazione a 0 gg  o a 30 gg, Conferenza di servizio) x soggeti privati/ attività produttive, x gli Enti pubblici in base alla L.241/1991 -  Correttezza dell'istruttoria e dell'atto finale e delle eventuali prescrizioni </t>
  </si>
  <si>
    <t>Ritardi nel richiedere eventuali integrazioni o nel pubblicare i pareri - Errori di valutazione della documentazione allegata all'istanza - Errori nel formulare il parere e le eventuali prescrizioni</t>
  </si>
  <si>
    <t>M</t>
  </si>
  <si>
    <t>M in passato B nel presente</t>
  </si>
  <si>
    <t xml:space="preserve">Presentazione della domanda di Autorizzazione definitiva (i soggeti privati/ attività produttive presentano la pratica tramite il portale SUAPE, gli Enti pubblici direttamente alla Provincia). Istruttoria della pratica (controllo della documentazione allegata, verifica dei requisiti, valutazione di fattibilità, eventuale richiesta di integrazioni, inserimento dei dati in database e Q  GIS). Rilascio  del parere favorevole o favorevole con prescrizioni tramite portale Suape per istanze di privati/ attivià produttive o tramite Determina con pubblicazione in Albo pretorio sul Sito Istituzionale della Provincia per gli Enti pubblici. Autorizzazione di durata 4 anni, con richiesta di rinnovo da parte dell'utente un anno prima.                                            </t>
  </si>
  <si>
    <t xml:space="preserve">Presentazione della domanda direttamente alla Provincia. Istruttoria della pratica (controllo della documentazione allegata, verifica dei requisiti, valutazione di fattibilità, inserimento dei dati in database). Rilascio provvedimento autorizzativo tramite Determina con pubblicazione in Albo pretorio sul Sito Istituzionale della Provincia per Autorizzazioni di cui al comma 2  Art. 110 del D. Lgs. 152/2006 o tramite comunicazione di iscrizione nell’elenco dei gestori di impianti di trattamento acque reflue urbane  di cui al comma 3 dell’art.110 del D.L.gs. 152/06 e ss.mm.ii. per il trattamento dei rifiuti. Nel primo caso il provvedimento la durata della validità corrispende con quella dell'Autorizzazione allo scarico, nel secondo caso la validità è di 4 anni </t>
  </si>
  <si>
    <t xml:space="preserve">Responsabile di Servizio -Istruttore Ufficio competente - Comune -ARPAS </t>
  </si>
  <si>
    <t xml:space="preserve">Rispetto delle tempistiche in base alla L.241/1991 - Correttezza dell'istruttoria e dell'atto finale  </t>
  </si>
  <si>
    <t xml:space="preserve">Ritardi ed errori nel formulare e pubblicare i pareri - Errori di valutazione della documentazione allegata all'istanza - </t>
  </si>
  <si>
    <t> </t>
  </si>
  <si>
    <t>AUTORIZZAZIONE PER IMMERSIONE IN MARE DI MATERIALE DI ESCAVO E ATTIVITA' DI POSA IN MARE DI CAVI E CONDOTTE (ART. 109 D.LGS 152/2006)</t>
  </si>
  <si>
    <t xml:space="preserve">RICEVIMENTO DELL'ISTANZA - ISTRUTTORIA DELLA PRATICA (CONTROLLO DELLA DOCUMENTAZIONE ALLEGATA - VALUTAZIONE DELLA RICHIESTA - VALUTAZIONE DI FATTIBILITA'- RICHIESTA DI INTEGRAZIONI SE NECESSARIE)-FORMULAZIONE E PUBBLICAZIONE DEL PARERE O DELL'AUTORIZZAZIONE ESPRESSA            </t>
  </si>
  <si>
    <t>ALTRI ENTI</t>
  </si>
  <si>
    <t xml:space="preserve">SUPPORTO INFORMATICO (LIBRE OFFICE) CON UTILIZZO DI DATA BASE ED ELABORATI DI TESTO - SUPPORTO TELEMATICO (SOFTWARE DI GESTIONE PROTOCOLLO E ATTI) </t>
  </si>
  <si>
    <t xml:space="preserve">RIGOROSITA'- CORRETTEZZA DELL'ISTRUTTORIA - CORRETTEZZA NELL'INTERPRETAZIONE NORMATIVA E NELLA FORMULAZIONE DELL'ATTO FINALE </t>
  </si>
  <si>
    <t>RITARDI NELLA RICHIESTA DI INTEGRAZIONI O NELLA PUBBLICAZIONE DEI PARERI,      ERRORI DI INTERPRETAZIONE DELLA DOCUMENTAZIONE ALLEGATA ALL'ISTANZA              ERRORI NELLA FORMULAZIONE DEL PARERE E DELLE PRESCRIZIONI IN ESSO CONTENUTE (DISCREZIONALITA')</t>
  </si>
  <si>
    <r>
      <t xml:space="preserve">Direttiva 91/271/CEE e 91/676/CEE relativa alla protezione delle acque dall'inquinamento provocato dai nitrati provenienti da fonti agricole </t>
    </r>
    <r>
      <rPr>
        <b/>
        <sz val="8"/>
        <color rgb="FF000000"/>
        <rFont val="Arial"/>
        <family val="2"/>
      </rPr>
      <t>(Direttiva Nitrati)</t>
    </r>
    <r>
      <rPr>
        <sz val="8"/>
        <color rgb="FF000000"/>
        <rFont val="Arial"/>
        <family val="2"/>
      </rPr>
      <t>;</t>
    </r>
  </si>
  <si>
    <t>Piano di monitoraggio e controllo in tutto il territorio provinciale dei fertilizzanti azotati ai fini agronomici:</t>
  </si>
  <si>
    <t xml:space="preserve">1-REGIONE AUTONOMA DELLA SARDEGNA;                                   2-Direzione Generale Agenzia Regionale del Distretto Idrografico della Sardegna - Servizio Tutela e Gestione delle Risorse Idriche, Vigilanza sui Servizi e Gestione delle Siccità;                                                 3-Agenzia Laore;                                                                            4-Comuni Provincia di Oristano;                                                     5-Abbanoa;                                                                                  6-Arpas. </t>
  </si>
  <si>
    <t>a) -Protoccolo Provincia di Oristano;                             b) -BDN Teramo (Anagrafe Zootecnica);                                 c) -SIAN (Sistema Informativo Agricolo Nazionale);                      d) -Sportello Suape;                      e) - LibreOffice</t>
  </si>
  <si>
    <t>1-controllo e verifica dell’attuazione delle disposizioni previste nel progetto “Piano d’azione per la Zona Vulnerabile da Nitrati di Arborea” e del Piano di monitoraggio redatto dalla Provincia di Oristano Settore Ambiente e Suolo;</t>
  </si>
  <si>
    <t>Indicatori di Impegno Aziende Agricole</t>
  </si>
  <si>
    <t>Rispetto degli impegni ai sensi dell'Art. 112 del D.Lgs 152/2006 in merito all'utilizzazione agronomica dei reflui zootecnici</t>
  </si>
  <si>
    <t>BASSO</t>
  </si>
  <si>
    <t>2-controllo e verifica del corretto utilizzo in tutto il territorio provinciale, dei fertilizzanti azotati ai fini agronomici in base alla disciplina regionale di recepimento del D.M. 7 aprile 2006 “criteri e norme tecniche per l'utilizzazione agronomica degli effluenti di allevamento e ss.mm.ii. Controlli cartolari e in campo rispettivamente pari al 10 e 4 % delle pratiche presentate alla Provincia;</t>
  </si>
  <si>
    <t>Indicatori di Controllo su Aziende Agricole</t>
  </si>
  <si>
    <t>Controlli Cartolari su almeno il 10% delle pratiche e Controlli in Campo su almeno il 4% delle pratiche ai sensi dell'Art. 45 della DGR 21/34 del 05/06/2013 e ss.mm.ii.</t>
  </si>
  <si>
    <t>3-accertamento delle infrazioni e relativa attività sanzionatoria;</t>
  </si>
  <si>
    <t>Indicatori di Reattività Sistema di Controllo (attività sanzionatoria)</t>
  </si>
  <si>
    <t>Rispetto tempistica accertamento illeciti in materia ambientale</t>
  </si>
  <si>
    <t>ALTO</t>
  </si>
  <si>
    <t>4-cura ed espletamento di tutti gli adempimenti previsti dal Piano di monitoraggio e controllo;</t>
  </si>
  <si>
    <t xml:space="preserve">PREVENZIONE, CONTROLLO E LOTTA AGLI INSETTI NOCIVI PER L'UOMO, GLI ANIMALI E LE PIANTE </t>
  </si>
  <si>
    <t>PROGRAMMAZIONE DEGLI INTERVENTI DI PREVENZIONE E LOTTA/RICEVIMENTO ISTANZA O SEGNALAZIONE DA PARTE DI ALTRI ENTI PUBBLICI</t>
  </si>
  <si>
    <t xml:space="preserve">AGROTECNICI, DISINFESTATORI, UFFICIO AMMINISTRATIVO, REGIONE SARDEGNA, ENTI PUBBLICI </t>
  </si>
  <si>
    <t>RISPETTO DELLE TEMPISTICHE NELLA GESTIONE DELLE INFESTAZIONI - INDICATORI DI PERFORMANCE - CELERITA' NEGLI INTERVENTI - CORRETTEZZA NELLA SCELTA DI RISORSE MATERIALI, UMANE E FINANZIARIE</t>
  </si>
  <si>
    <t>RITARDI NELL'ATTUAZIONE DEGLI INTERVENTI</t>
  </si>
  <si>
    <t>ASSEGNAZIONE DEL PROGRAMMA GIORNALIERO: ISPEZIONI, ATTIVITA' DI PREVENZIONE, ATTIVITA' DI LOTTA/SCELTA DEI PRODOTTI DA UTILIZZARE</t>
  </si>
  <si>
    <t>AGROTECNICI E DISINFESTATORI</t>
  </si>
  <si>
    <t xml:space="preserve">SUPPORTO INFORMATICO (LIBRE OFFICE) CON UTILIZZO  ELABORATI DI TESTO </t>
  </si>
  <si>
    <t>SOTTOVALUTAZIONE DEGLI INTERVENTI - ARBITRARIETA' NELLA SCELTA DELLE AZIONI -</t>
  </si>
  <si>
    <t>ASSEGNAZIONE E  ORGANIZZAZIONE DELL'ATTIVITA' DI REPORTING DEI LAVORI SVOLTI</t>
  </si>
  <si>
    <t>COLLABORATRICE IN UFFICIO</t>
  </si>
  <si>
    <t>CHIAREZZA, VERIDICITA'DEI DATI ELABORATI</t>
  </si>
  <si>
    <t>BASSA</t>
  </si>
  <si>
    <t>CONTROLLO E VALUTAZIONE DELLE ATTIVITA' SVOLTE</t>
  </si>
  <si>
    <t xml:space="preserve">COSTANZA E CAPACITA' ANALITTICA NELL'INTERPRETAZIONE DEI DATI </t>
  </si>
  <si>
    <t>MANCANZA DI CONTROLLI SULLE ATTIVITA' E SUI RISULTATI CON CONSEGUENZE SULL'EFFICIENZA DELL'ATTIVATA' E POSSIBILI IMPATTI AMBIENTALI</t>
  </si>
  <si>
    <t>MEDIA</t>
  </si>
  <si>
    <t>CONSULENZA AGLI ENTI E AI CITTADINI</t>
  </si>
  <si>
    <t>TELEFONO, MAIL, IN PRESENZA</t>
  </si>
  <si>
    <t>DISPONIBILITA', CHIAREZZA  E CORRETTEZZA NEL DARE RISPOSTE</t>
  </si>
  <si>
    <t>DISTORSIONE DELLE INFORMAZIONI - OMISSIONE DELLE ATTIVITA' GARANTITE DALL'ENTE PUBBLICO CON CONSEGUENTE AGEVOLAZIONE DI SOCIETA' PRIVATE</t>
  </si>
  <si>
    <t>FORMAZIONE E INFORMAZIONE DEL PERSONALE</t>
  </si>
  <si>
    <t>INDIVIDUAZIONE DEGLI ARGOMENTI DA TRATTARE - INDIVIDUAZIONE DELLA SOCIETA' FORMATTIVA - ORGANIZZAZIONE DELLE GIORNATE FORMATIVE (RICHIESTA PREVENTIVI, VALUTAZIONE OFFERTE, ASSEGNAZIONE INCARICO, INDIVIDUAZIONE SALA)</t>
  </si>
  <si>
    <t>UFFICIO AMMINISTRATIVO/UFFICIO FINANZIARIO</t>
  </si>
  <si>
    <t>CHIAREZZA- ESATTEZZA E RIGOROSITA'</t>
  </si>
  <si>
    <t>DEFINIZIONE DI REQUISITI TECNICO ECONOMICI AL FINE DI FAVORIRE UN'IMPRESA/DICHIARAZIONE DI UNICITA' DEI PRODOTTI/PRESTAZIONI PROPONENDO ACQUISTO IN ESCLUSIVA</t>
  </si>
  <si>
    <t>AFFIDAMENTO DI SERVIZI E FORNITURE</t>
  </si>
  <si>
    <t>INDIVIDUAZIONE DEI SINGOLI BISOGNI/REDAZIONE DI CAPITOLATI TECNICI/INDIVIDUAZIONE DEI REQUISITI DI QUALIFICAZIONE/INDIVIDUAZIONE DEI REQUISITI DI AGGIUDICAZIONE/VALUTAZIONE DELLE OFFERTE/AFFIDAMENTI</t>
  </si>
  <si>
    <t>SOVRADIMENSIONAMENTO O SOTTOSTIMA DEI BISOGNI/DEFINIZIONE DI REQUISITI TECNICO ECONOMICI AL FINE DI FAVORIRE UN'IMPRESA/UTILIZZO DELLA PROCEDURA NEGOZIATA E ABBUSO DELL'AFFIDAMENTO DIRETTO AL DI FUORI DEI CASI PREVISTI DALLA LEGGE/DICHIARAZIONE DI UNICITA' DEI PRODOTTI/PRESTAZIONI PROPONENDO ACQUISTO IN ESCLUSIVA</t>
  </si>
  <si>
    <t>CONTROLLO LAVORI SERVIZI APPALTATI</t>
  </si>
  <si>
    <t>PROGRAMMAZIONE E ASSEGNAZIONE DEGLI INTERVENTI DA ESEGUIRE/MONITORAGGIO DELL'ATTIVITA' SVOLTA/ATTESTAZIONE DI CORRETTA FORNITURA</t>
  </si>
  <si>
    <t>AGROTECNICI - SOCIETA' AGGIUDICATARIA</t>
  </si>
  <si>
    <t>MANCATI CONTROLLI/ DISOMOGENEITA' NELLE VALUTAZIONI/ DISCREZIONALITA'</t>
  </si>
  <si>
    <t xml:space="preserve">COORDINAMENTO, ORGANIZZAZIONE, CONTROLLO E RESPONSABILITA' FUNZIONALE DEL PERSONALE ASSEGNATO </t>
  </si>
  <si>
    <t>ATTRIBUZIONI DI INCARICHI E COMPITI OPERATIVI SPECIFICI, ATTI AUTORIZZATIVI, GIUSTIFICATIVI DI ASSENZE, PRESENZE E LAVORO STRAORDINARIO/</t>
  </si>
  <si>
    <t>PERSONALE ASSEGNATO</t>
  </si>
  <si>
    <t xml:space="preserve">IMPARZIALITA' - OGGETTIVITA' - TRASPARENZA - ECONOMICITA' , EFFICIENZA DELL'ENTE </t>
  </si>
  <si>
    <t>DISCREZIONALITA' - ACCONDISCENDENZA A RICHIESTE INDIVIDUALI IN FAVORE DI ALCUNI E A DISCAPITO DI ALTRI - VALUTAZIONE ACRITICA E FAVORISTICA</t>
  </si>
  <si>
    <t>PROPOSTA DI ATTI DI VALUTAZIONE DELLA PRESTAZIONE LAVORATIVA DEL PERSONALE ASSEGNATO</t>
  </si>
  <si>
    <t>ANALISI DELL'ATTIVITA' SVOLTA, DEI BISOGNI E DEI RISULTATI OTTENUTI DA CISCUN DIPENDENTE - COMPILAZIONE SCHEDE INDIVIDUALI</t>
  </si>
  <si>
    <t>DIRIGENTE</t>
  </si>
  <si>
    <t xml:space="preserve">IMPARZIALITA' - OGGETTIVITA' - TRASPARENZA </t>
  </si>
  <si>
    <t>DISCREZIONALITA' - VALUTAZIONE ACRITICA E FAVORISTICA</t>
  </si>
  <si>
    <t>SOTTOSCRIZIONI DI AUTORIZZAZIONI, PARERI, PRESCRIZIONI,  CONCESSIONI,</t>
  </si>
  <si>
    <t>RICEVIMENTO DELLE ISTANZE - ASSEGNAZIONE ALL'UFFICIO DI COMPETENZA PER IL PROCESSO ISTRUTTORIO - CONFRONTO E SUPPORTO DURANTE L'ISTRUTTORIA - VALUTAZIONE FINALE E SOTTOSCRIZIONE DEGLI ATTI</t>
  </si>
  <si>
    <t>PERSONALE ASSEGNATO - COLLABORAZIONE CON ALTRI UFFICI DEL SETTORE - ARPAS - GENIO CIVILE - ALTRI ENTI DI CONTROLLO - AMMINISTRAZIONI PUBBLICHE</t>
  </si>
  <si>
    <t>SUPPORTO INFORMATICO (LIBRE OFFICE) CON UTILIZZO DI DATA BASE ED ELABORATI DI TESTO - SUPPORTO TELEMATICO (SOFTWARE DI GESTIONE PROTOCOLLO E ATTI) - PORTALE SUAPE</t>
  </si>
  <si>
    <t>RISPETTO DELLA TEMPISTICA - CORRETTEZZA DELL'ISTRUTTORIA - CORRETTA INTERPRETAZIONE DELLE NORME - CORRETTEZZA DELLE PRESCRIZIONI E DEL CONTENUTO DELL'ATTO FINALE RELATIVAMENTE A QUANTO RICHIESTO</t>
  </si>
  <si>
    <t>RITARDI NELLA RICHIESTA DI INTEGRAZIONI O NELLA PUBBLICAZIONE DEI PARERI,      ERRORI DI INTERPRETAZIONE DELLA DOCUMENTAZIONE ALLEGATA ALL'ISTANZA - INTERPRETAZIONE INDEBITA DELLE NORME -            ERRORI NELLA FORMULAZIONE DEL PARERE E DELLE PRESCRIZIONI IN ESSO CONTENUTE (DISCREZIONALITA')</t>
  </si>
  <si>
    <t>CONTROLLI E VIGILANZA IN CAMPO AMBIENTALE</t>
  </si>
  <si>
    <t>CONTROLLI E ACCERTAMENTI DI INFRAZIONE E NON RISPETTO DELLA NORMATIVA E DELLE PRESCRIZIONI DI ATTI AUTORIZZATIVI</t>
  </si>
  <si>
    <t>PERSONALE ASSEGNATO - COLLABORAZIONE CON ALTRI UFFICI DEL SETTORE - ARPAS - ALTRI ENTI DI CONTROLLO - AMMINISTRAZIONI PUBBLICHE</t>
  </si>
  <si>
    <t>RIGOROSITA'- CORRETTEZZA DELL'ISTRUTTORIA - CORRETTEZZA NELL'INTERPRETAZIONE NORMATIVA - OGGETTIVITA' - TRASPARENZA</t>
  </si>
  <si>
    <t xml:space="preserve"> DISOMOGENEITA' NELLE VALUTAZIONI- INTERPRETAZIONE DISTORTA DEI REQUISITI PREVISTI - ALTERAZIONE DEL CORRETTO SVOLGIMENTO DELL'ISTRUTTORIA - INDEBITA INTERPRETAZIONE DELLE NORME - ACCERTAMENTO DELL'INFRAZIONE - FUNZIONI AUTORITATIVE AL FINE DI AGEVOLARE O PENALIZZARE ALCUNI SOGGETTI</t>
  </si>
  <si>
    <t>DIFFIDE, SOSPENSIONI E REVOCHE DI ATTI AUTORIZZATIVI</t>
  </si>
  <si>
    <t>ASSEGNAZIONE ALL'UFFICIO DI COMPETENZA PER IL PROCESSO ISTRUTTORIO - CONFRONTO E SUPPORTO DURANTE L'ISTRUTTORIA - VALUTAZIONE FINALE E SOTTOSCRIZIONE DEGLI ATTI</t>
  </si>
  <si>
    <t>PERSONALE ASSEGNATO - COLLABORAZIONE CON ALTRI UFFICI DEL SETTORE - DIRIGENTE</t>
  </si>
  <si>
    <t xml:space="preserve"> ACCESSO AGLI ATTI</t>
  </si>
  <si>
    <t>PERSONALE ASSEGNATO - UFFICIO URP DELL'ENTE</t>
  </si>
  <si>
    <t xml:space="preserve">RISPETTO DELLE TEMPISTICHE - CORRETEZZA ISTRUTTORIA </t>
  </si>
  <si>
    <t>ALTERAZIONE DEL CORRETTO SVOLGIMENTO DELL'ISTRUTTORIA - INTERPRETAZIONE INDEBITA DELLE NORME - USO DI FALSA DOCUMENTAZIONE - ABUSO NEL RILASCIO DEGLI ATTI - OMISSIONE NEL RILASCIO DI DOCUMENTI LEGITTIMAMENTE ACCESSIBILI - OMESSA PUBBLICAZIONE DI DATI ED INFORMAZIONI OBBLIGATORI PER LEGGE ALLO SCOPO DI CELARE EVENTUALI IRREGOLARITA' NEGLI ATTI E NELLE PROCEDURE</t>
  </si>
  <si>
    <t>GESTIONE DIRETTA DELLE RISORSE ECONOMICHE E FINANZIARIE AFFERENTI AL PROPRIO SERVIZIO</t>
  </si>
  <si>
    <t xml:space="preserve"> ANALISI DELLE RISORSE DIPONIBILI  - VALUTAZIONE DEI BISOGNI DEL SERVIZIO - ASSEGNAZIONE DELLE RISORSE NEI DIVERSI CAPITOLI DI SPESA </t>
  </si>
  <si>
    <t>UFFICIO AMMINISTRATIVO - DIRIGENTE - SETTORE FINANZIARIO</t>
  </si>
  <si>
    <t>CORRETTEZZA DELL'ISTRUTTORIA - TRASPARENZA - ESATTEZZA - RIGOROSITA'</t>
  </si>
  <si>
    <t>SOVRADIMENSIONAMENTO O SOTTOSTIMA DEI BISOGNI - ALTERAZIONE DEL CORRETTO SVOLGIMENTO DELL'ISTRUTTORIA - DESTINAZIONE INAPPROPRIA DELLE RISORSE</t>
  </si>
  <si>
    <t>pareri preventivi su necessità di verifica di assoggettabilità a valutazione ambientale strategica (VAS)</t>
  </si>
  <si>
    <t xml:space="preserve">Riscontro alle richieste, da parte dei Comuni, di un parere sulla necessità di assoggettare determinati piani o programmi, o loro varianti, alla verifica di assoggettabilità a VAS. Ciò a seguito di una valutazione preventiva sulla possibilità di potenziali impatti significativi dei piani stessi sull'ambiente.
Il parere preventivo non è previsto da una specifica norma di legge, ma viene richiesto al fine di snellire se possibile l'iter del piano o della variante. Non c'è quindi una tempistica specifica, si deve dare riscontro entro trenta giorni come previsto in generale per le comunicazioni alle P.A. </t>
  </si>
  <si>
    <t>Comuni o altri soggetti pubblici in qualità di "autorità procedente"</t>
  </si>
  <si>
    <t>Piattaforma protocollo
Office
Adobe</t>
  </si>
  <si>
    <t>Esattezza e completezza della valutazione effettuata
Celerità e tempestività</t>
  </si>
  <si>
    <t>Valutazione errata
Riscontro oltre i termini</t>
  </si>
  <si>
    <t>Media</t>
  </si>
  <si>
    <t>M
(in realtà frequenza aleatoria)</t>
  </si>
  <si>
    <t xml:space="preserve"> verifica di assoggettabilità a VAS</t>
  </si>
  <si>
    <t>La Provincia è l'autorità competente che deve valutare se determinati piani o programmi possono avere degli impatti significativi sull'ambiente (inteso in senso ampio). La valutazione avviene sulla base di un rapporto ambientale preliminare prodotto dal Comune tenendo conto dei criteri di valutazione codificati dalla normativa. La procedura comporta:
una prima lettura del rapporto ambientale per verificare che contenga gli elementi informativi fondamentali,
l'individuazione, in accordo col Comune, dei "soggetti con competenze in materia ambientale", ai quali va trasmesso il rapporto preliminare per acquisire eventuali pareri e osservazioni,
l'eventuale richiesta di integrazioni documentali,
l'istruttoria del provvedimento in cui si stabilisce la necessità o meno di assoggettare il Piano o la variante alla VAS. Il procedimento deve concludersi in 90 giorni, 30 dei quali riservati alla acquisizione degli eventuali pareri dei soggetti terzi</t>
  </si>
  <si>
    <t>Autorità proponente: Comuni o altri soggetti pubblici o privati. 
Autorità procedente (di solito, ma non necessariamente, coincidente con autorità proponente): Comuni o altri soggetti pubblici
Altri enti individuati di volta in volta quali "soggetti competenti in materia ambientale".</t>
  </si>
  <si>
    <t>Piattaforma protocollo
Office
Adobe
Sardegna Geoportale</t>
  </si>
  <si>
    <t>Esattezza e completezza della valutazione effettuata
Celerità e tempestività
Corretta, efficace ed efficiente interazione col Comune e gli altri soggetti coinvolti</t>
  </si>
  <si>
    <t>Valutazione errata o imprecisa o non esaustiva;
Riscontro oltre i termini;
Interazione con Comune o altri soggetti carente o inefficiente;
Allungamento tempi procedura</t>
  </si>
  <si>
    <t xml:space="preserve"> Valutazione ambientale Strategica di Piani e Programmi di comptetenza Provinciale</t>
  </si>
  <si>
    <t>La Provincia è l'autorità competente che deve garantire l'adeguata valutazione e presa in carico degli impatti ambientali (in senso ampio) dei piani e programmi o loro varianti, che deve essere incorporata e condotta parallelamente all'iter di elaborazione ed approvazione del piano stesso. La procedura si articola in:
una fase preliminare o di scoping (produzione e discussione in appositi incontri di apposito documento di inquadramento generale del piano e dei suoi potenziali effetti, della metodologia di analisi e valutazione che si intende seguire, di progettazione del processo di partecipazione pubblica)
una fase di redazione del Rapporto Ambientale che accompagna l'elaborazione del Piano
una fase di consultazioni pubbliche a seguito del'adozione.
L'adozione del parere motivato di compatibilità del Piano da parte della Provincia</t>
  </si>
  <si>
    <t>Autorità proponente: Comuni o altri soggetti pubblici o privati. 
Autorità procedente (di solito, ma non necessariamente, coincidente con autorità proponente): Comuni o altri soggetti pubblici
Altri enti individuati di volta in volta quali "soggetti competenti in materia ambientale"
Pubblico (stakeholders e cittadinanza)</t>
  </si>
  <si>
    <t>Valutazione errata o imprecisa o non esaustiva
Riscontro oltre i termini
Interazione con Comune o altri soggetti carente o inefficiente
Difficoltà di coordinamento iter di approvazione del piano e procedura di VAS
Allungamento tempi procedura</t>
  </si>
  <si>
    <t xml:space="preserve"> Valutazione ambientale Strategica di Piani e Programmi di comptetenza extra provinciale </t>
  </si>
  <si>
    <t xml:space="preserve"> La Provincia viene consultata nell'ambito delle verifiche di assoggettabilità e delle Vas di Piani e Programmi  sovraprovinciale per le quali l'autorità competente è la Regione o un Ministero.  </t>
  </si>
  <si>
    <t xml:space="preserve">Autorità comptetente ed altri soggetti coinvolti dalla stessa </t>
  </si>
  <si>
    <t xml:space="preserve">Garantire la partecipazione al procedimento fornendo un adeguato contributo per l'individuazione delle ricadute ambientali del Piano o Programma 
</t>
  </si>
  <si>
    <t>Difficolta a contribuire al processo  in quanto,  per carenza di risorse umane, l'ufficio dà  precedenza alle procedure per le quali la Provincia è l'autorità competente.</t>
  </si>
  <si>
    <t>Bassa</t>
  </si>
  <si>
    <t xml:space="preserve">Comitato Tecnico Regionale per il controllo del rischio di incidenti rilevanti </t>
  </si>
  <si>
    <t xml:space="preserve">La Provincia fa parte del CTR per il controllo del rischio di incidenti rilevanti ai sensi dell'art. 10 D. Lgs.105/2015 (coordinato dalla Direzione Regionale dei Vigili del Fuoco), responsabile in particolare dell'istruttoria dei Rapporti di sicurezza degli stabilimenti che trattino sostanze pericolose oltre una determinata soglia dimensionale. La Provincia nell'ambito delle sedute del CTR  si esprime verbalmente in merito alle determinazioni proposte dal gruppo istruttore.   </t>
  </si>
  <si>
    <t xml:space="preserve">Gli altri soggetti coinvolti nel CTR (capitaneria di Porto, Comune. ecc...) I gestori degli stabilimenti </t>
  </si>
  <si>
    <t>Piattaforma protocollo
Adobe
Teams o altre piattaforme videoconferenze</t>
  </si>
  <si>
    <t xml:space="preserve"> garantire la presenza alle sedute
capacita nel dare un adeguato contributo  alle valutazioni del CTR </t>
  </si>
  <si>
    <t>Difficolta nel dare un fattivo contributo a causa delle limitate competenze dell'Ente in merito al governo del territorio</t>
  </si>
  <si>
    <t>Iscrizione, rinnovo e varianti sostanziali all' iscrizione al Registro Provinciale delle imprese che operano in procedura semplificata ex art.214-216 del D.Lgs. N. 152/06 e s.m.i.</t>
  </si>
  <si>
    <t xml:space="preserve"> La pratica di comunicazione di avvio dell'attività di gestione rifiuti da parte del proponente (soggetto privato) viene visualizzata dall'Ufficio rifiuti, in qualità di ente terzo, sulla piattaforma SUAPE. L'ufficio rifiuti procede alla verifica dei requisiti soggettivi del proponente e delle condizioni essenziali all'esercizio dell'attività oggetto della pratica (richiesta dei carichi pendenti e del casellario giudiziale per le figure del Legale rappresentate della Società e del Responsabile Tecnico; consultazione white list per requisiti antimafia). A supporto delle verifiche amministrative e tecniche da eseguire, l'ufficio predispone schede di controllo (check list) contentenenti tutti gli aspetti da valutare per la completezza e correttezza dei dati e delle precrizioni da inserire nel provvedimento. Viene redatta una relazione istruttoria dalla quale si evincono i risulati della verifica documentale e amministrativa della pratica, le eventuali criticità riscontrate e le richieste di integrazione documentali evase o meno. Nell'ambito delle istruttorie è previsto, in alcuni casi l'effettuazione di  un spralluogo con redazione di relativo verbale.La relazione istruttoria motiva la proposta di adozione della determinazione di iscrizione a registro.  . L'iscrizione in procedura semplificata può essere richiesta e dunque rilasciata all'interno dell'AUA. In questo caso la determina di cui sopra deve essere inviata al SUAPE entro la data di convocazione della Conferenza di Servizi.</t>
  </si>
  <si>
    <t xml:space="preserve">Istruttore tecnico,Responsabille servizio; confronto con i colleghi dell'Ufficio rifiuti ed emissioni in atmosfera per eventuali valutazioni discrezionali relative alla gestione dei rifiuti , Soggetto proponente l'istanza </t>
  </si>
  <si>
    <t>La consultazione delle pratiche, l'invio delle richieste al proponente di integrazioni documentali, il caricamento della determina di iscrizione al Registro delle imprese avviene su piattaforma SUAPE alla quale si accede tramite SPID. La proposta di determina viene preidsposta sulla piattaforma informatica della Provincia. Gli atti vengono redatti su supporto informatico con utilizzo fogli di testo e di calcolo, database. 
adobe
geoportale Sardegna</t>
  </si>
  <si>
    <t xml:space="preserve">Temperstività e celerità. Esattezza nei contenuto del provvedimento </t>
  </si>
  <si>
    <t xml:space="preserve">Interpretazione distorta dei requisiti previsti in ottica di favorire/danneggiare i destinatari dei provvedimenti. Possibilità di errate valutazioni nell'interpretazione della complessa normativa dei rifiuti che potrebbero condurre ad emanare un provvedimento viziato con prescrizioni non corrette/pertinenti/sufficienti a tutelare le matrici ambiantali dall'inquinamento. Contatto con utenza in ambito istituzionale e extra istituzionale.
Impossibilità a dare riscontro all'istanza nei tempi previsti dalla normativa </t>
  </si>
  <si>
    <t>M (REGOLAMENTO RISALENTE AL 2008)</t>
  </si>
  <si>
    <t>Rilascio nulla osta alle comunicazioni di varianti non sostanziali  dell'AUA e dell'Iscrizione in procedura semplificata ex art.214-216 del D.Lgs. N. 152/06 e s.m.i.</t>
  </si>
  <si>
    <t>La comunicazione viene notificata all'Ufficio rifiuti tramite il portale SUAPE dal Comune comppetente. L'ufficio effettua la verica della documentazione presentata e la rispondenza della richiesta alla normativa specifica, chiede eventuale regolarizzazione della stessa tramite richiesta di integrazione; predispone sulla piattaforma informatica della Provincia la proposta di determina di aggiornamento dell'iscrizione in procedura semplificata.A seguito adozione della determinazione dirigenziale, l'ufficio provvede al caricamento della stessa  sul portale SUAPE.</t>
  </si>
  <si>
    <t xml:space="preserve">Istruttore tecnico,Responsabile di servizio;  soggetto richiedente il nullaosta  </t>
  </si>
  <si>
    <t>Tempestività; celerità, correttezza dei contenuti dell'atto.</t>
  </si>
  <si>
    <t xml:space="preserve">Interpretazione distorta dei requisiti previsti in ottica di favorire/danneggiare i destinatari dei provvedimenti.
 Contatto con utenza in ambito istituzionale e extra istituzionale.
Impossibilità a dare riscontro all'istanza nei tempi previsti dalla normativa </t>
  </si>
  <si>
    <t xml:space="preserve">Rilascio autorizzazioni impianti mobili, autorizzazioni  ordinarie e loro varianti sostanziale  ai sensi dell'art.208 del D.Lgs.152/06 s.m.i.
</t>
  </si>
  <si>
    <t xml:space="preserve">Verifica documentale e amministrativa del'istanza e dei suoi allegati presentata dal Gestore tramite PEC .Svolgimento  dell'istruttoria con verifica dei requisiti soggettivi del proponente e delle condizioni essenziali all'esercizio dell'attività oggetto della pratica (richiesta dei carichi pendenti e del casellario giudiziale per le figure del Legale rappresentate della Società e del Responsabile Tecnico; consultazione white list per requisiti antimafia).
Predisposizione della comunicazione di avvio del procedimento e indizione della conferenza di servizi sincorna ed in modalità telematica alla quale vengono invitati tutti gli Enti competenti, di volta in volta individuati, e gli uffici di altri Servizi della Provincia (servizio acque).  A supporto delle verifiche amministrative e tecniche da eseguire, l'ufficio  predispone le schede di controllo (check list) contenenti tutti gli aspetti da valutare per la completezza e correttezza dei dati e delle precrizioni da inserire nel provvedimento. Esecuzione di sopralluoghi, talvolta congiunti con gli altri Enti coinvolti e redazione verbale. Redazione della  relazione istruttoria, firmata digitalmente dall'istruttore, ed alegata alla proposta di determinazione. La  determinazione adottata è inviata  al proponente e agli enti competenti alle attività di controllo. In caso di esito negativo della CdS, l'ufficio  predispone la comunicazione di preavviso di diniego e procede, qualora il proponente non presenti congrue osservazioni nei termini previsti,  ad adottare il provvedimento di diniego. 
Verifica della congruità delle polizze fideiussorie presentate  dal Gestore  e predisposizione della determinazione di accettazione delle stesse.
</t>
  </si>
  <si>
    <t>Istruttore tecnico, Responsabile di servizio; Coinvolgimento degli degli Ufficio rifiuti. emissioni in atmosfera e Servizio acque  per eventuali valutazioni discrezionali; 
 enti coinvolti in conferenza di servizi e preposti al successivo controllo.</t>
  </si>
  <si>
    <t xml:space="preserve">Piattaforma informatica della Provincia.
 Gli atti vengono redatti su supporto informatico con utilizzo fogli di testo e di calcolo, database. 
Adobe
Sardegna Geoportale </t>
  </si>
  <si>
    <t>Tempestività e celerità.
Precisione e rispetto della procedura e della tempistica prevista dalla normativa vigente. Correttezza delle valutazioni effettuate sulle attività da autorizzare basata sull'interpretazione  della complessa normativa  vigente in materia di rifiuti.</t>
  </si>
  <si>
    <t>Alta</t>
  </si>
  <si>
    <t xml:space="preserve">A </t>
  </si>
  <si>
    <t>Rilascio varianti non sostanziali di autorizzazioni ordinarie ai sensi dell'art.208 del D.Lgs.152/06 s.m.i.</t>
  </si>
  <si>
    <t>Verifica della documentazione presentata via PEC dal Gestore e controllo della  rispondenza  alla normativa specifica. Richiesta  eventuale regolarizzazione della stessa tramite richiesta di integrazione. Predisposizione sulla piattaforma informatica della Provincia della  proposta di determina  di nullaosta alla modifica non sostanziale. In caso di risultanza negativa dell'istruttoria, emanazionedi  un provvedimento di diniego motivato preceduto dalla comunicazione ex art 10bis della L. 241/90.</t>
  </si>
  <si>
    <t xml:space="preserve">Istruttore tecnico, Responsabile di servizio; coinvolgimento degli Ufficio rifiuti. emissioni in atmosfera e Servizio acque  per eventuali valutazioni discrezionali.
</t>
  </si>
  <si>
    <t>Tempestività e celerità: (qualora non venissero riscontrate anomalie nella pratica, entro 30 gg la pratica deve essere conclusa con l'edozione della determinazione dirigenziale di nulla osta).
Precisione e rispetto della procedura  prevista dalla normativa vigente. Correttezza delle valutazioni effettuate sulle attività da autorizzare basata sull'interpretazione  della complessa normativa  vigente in materia di rifiuti.</t>
  </si>
  <si>
    <t>Rilascio nulla osta per singole campagne di attività con impianti mobili di smaltimento o recupero autorizzati</t>
  </si>
  <si>
    <t xml:space="preserve">Verifica  della  coerenza e conformita dei contenuta dell'istanza pervenuta  alla normativa vigente; eventuale  predisposizione di richiesta integrazioni. In caso di  motivi ostativi all'avvio della campagna, predisposizione di determinazione motivata di divieto dello svolgimento della campagna. In assenza di motivi ostativi predisposizione di determinazione di nulla osta alla variante; trasmissione della determinazione al proponente e agli Enti per le verifiche di comptetenza. 
Verica congruità della  polizza fidejussoria; redazione relazione istruttoria e proposta di determina di approvazione della stessa. </t>
  </si>
  <si>
    <t xml:space="preserve">Istruttore tecnico, Responsabile di servizio; coinvolgimento  degli Ufficio rifiuti. emissioni in atmosfera e Servizio acque  per eventuali valutazioni discrezionali.
</t>
  </si>
  <si>
    <t xml:space="preserve">Piattaforma informatica della Provincia.  fogli di testo- fogli di  calcolo, database. Adobe
Sardegna Geoportale </t>
  </si>
  <si>
    <t>Tempestività e celerità: qualora non venissero riscontrate anomalie nella pratica, entro 60 gg la pratica deve  essere conclusa con l'adozione della determinazione dirigenziale di nulla osta.
Precisione e rispetto della procedura e della tempistica prevista dalla normativa vigente. Valutazione delle attività da autorizzare basata sull'interpretazione corretta della complessa normativa  vigente in materia di rifiuti.</t>
  </si>
  <si>
    <t xml:space="preserve">Controllo e accertamento del tributo speciale per il deposito in discarica dei rifiuti solidi (così definiti e disciplinati dall'art. 2 del decreto del Presidente della Repubblica 10 settembre 1982, n. 915) </t>
  </si>
  <si>
    <t>Verifica della tempistica di pagamento da parte dei titolari di impianti di discarica rifiuti  del tributo per il conferimento dei rifiuti in discarica. Aggiornamento del file excel con il riepilogo dei pagamenti cadenzati per trimestre. In caso di  ritardi e/o inadempimenti dei pagamenti, predisposizione di una relazione istruttoria  da trasmettere  al servizio amministrativo della Provincia per gli adempimenti  relativi al controllo e accertamento, contenzioso amministrativo e tributario.</t>
  </si>
  <si>
    <t xml:space="preserve">Istruttore tecnico, Responsabile Servizio,  ufficio amministrativo. Assessorato difesa Ambiente Regione sardegna </t>
  </si>
  <si>
    <t xml:space="preserve"> Fogli di testo, fogli di  calcolo, database.  Piattaforma informatica della Provincia.</t>
  </si>
  <si>
    <t xml:space="preserve">Correttezza dei contenuti. Tempestività e celerità nel controllo dei dati. </t>
  </si>
  <si>
    <t xml:space="preserve">Contatto diretto con utenza in ambito istituzionale.
Contatto diretto con utenza in ambito extra istituzionale.
Inadempienza rispetto alle tempistiche di espressione dei pareri e di svolgimento del procedimento amminstrativo </t>
  </si>
  <si>
    <t xml:space="preserve">
Competenze in materia di siti potenzialmente contaminati ai sensi dell''art 242 e succ del D.lgs 152/06 ss.mm.ii.  </t>
  </si>
  <si>
    <t>Gestione del procedemento amministrativo in qualità Autorità competente nei cas di potenziale inquinamento di aree ricadenti su almeno due comuni. Convocazione di varie conferenze di servizi per la valutazione dei piani di caratterizzazione, Analisi di Rischio e Progetti Operativi di Bonifica presentate dal Gestore . 
Rilascio, della certificazione di avvenuta bonifica dei siti contaminati sul territorio della Provincia ai dell'art. 242 della parte IV- titolo V del D. Lgs. 152/2006.
- Avvio del procedimento per l'indivuduazione dei Responsabili della contaminazione ai sensi dell'att. 245 del D.lgs 152/06 ss.mm.ii.
  - Espressione dei pareri in sede di CdS relativi ai procedimenti di bonifica di competenza comunale</t>
  </si>
  <si>
    <t xml:space="preserve">Istruttore tecnico, Responsabile Servizio, ARPAS, Comuni </t>
  </si>
  <si>
    <t xml:space="preserve">Piattaforma informatica della Provincia. fogli di testo - foglli di calcolo, database. Adobe - Sardegna Geoportale </t>
  </si>
  <si>
    <t>Correttezza dei contenuti. Tempestività e celerità nell'espressione dei pareri di competenza</t>
  </si>
  <si>
    <t xml:space="preserve">Contatto diretto con utenza in ambito istituzionale.
Contatto diretto con utenza in ambito extra istituzionale.
Complessità normativa e interpretativa in materia.
Inadempienza rispetto alle tempistiche di espressione dei pareri e di svolgimento del procedimento amminstrativo </t>
  </si>
  <si>
    <t>Verifica in ambito amministrativo dell'ottemperanza alle prescrizioni contenute nelle autorizzazioni rilasciate ai sensi degli artt.29 bis (AIA)-  208-216 (rifiuti)-269-272 (emissioni in atmosfera) del D.Lgs. n. 152/2006. Eventuali denunce di reato</t>
  </si>
  <si>
    <t>Controllo amministrativo (documento/check list riportante le prescrizioni autorizzative, requisiti imposti dalla normativa di settore) ed effettuazione sopralluogo (anche in forma congiunta con l'ARPAS e /o altri Enti di controllo) . Redazione  verbale di sopralluogo. In caso di riscontro di illeciti amministrativi e/o penali, redazione di  verbale di contestazione ed eventuali provvedimenti di sospensione, diffida e revoca del provvedimento autorizzativo e comunicazione alla Procura competente.</t>
  </si>
  <si>
    <t>Istruttore tecnico, Responsabile Servizio, ufficio amministrativo; ARPAS</t>
  </si>
  <si>
    <t>Correttezza dei contenuti dei verbali. Tempestività delle comunicazione agli altri enti per  gli adempimenti di competenza</t>
  </si>
  <si>
    <t>Abuso nell’adozione di provvedimenti al fine di agevolare/danneggiare  determinati soggetti; - richiesta e/o accettazione impropria di regali, compensi o altre utilità in connessione con l’espletamento delle proprie funzioni o dei compiti affidati o per ottenere “corsie preferenziali” nella trattazione delle pratiche.</t>
  </si>
  <si>
    <t>Rilascio provvedimenti per nuove Autorizzazioni Integrate Ambientali. Riesame AIA., Variante sostanziale dell'AIA ai sensi dell'art.29 quater del D.Lgs.152/06</t>
  </si>
  <si>
    <t>Verifica amministrativa sulla completezza dell’istanza e della documentazione allegata, incluso l’avvenuto pagamento del contributo per gli oneri istruttori. Pubblicazione sul sito istituzionale della Provincia  dell'avviso di avvio del procedimento . Redazione del documento tecnico istruttorio propedeutico allo svolgimento della Conferenza di Servizi. Nell'ambito dell'istruttoria verifica dei requisiti soggettivi del proponente e delle condizioni essenziali all'esercizio dell'attività oggetto della pratica (richiesta dei carichi pendenti e del casellario giudiziale per le figure del Legale rappresentate della Società e del Responsabile Tecnico; consultazione white list per requisiti antimafia).  Richiesta parere di competenza agli altri uffici del Settore (acque, emissioni...). Effettuazione di un sopralluogo, e redazione relativo verbale .Svolgimento della CdS e relazione del relativo verbale. Redazione relazione istruittoria conclusiva nella quale viene motivata la proposta di adozione o di diniego della determinazione e l'individuazione di specifiche prescrizioni.  A secondo dei casi, verifica della congruità della polizza fideiussoria presentate dal Proponente e predisposizione della relativa  proposta di determina di approvazione della stessa.</t>
  </si>
  <si>
    <t>Istruttore tecnico, Responsabile di servizio; coinvolgimento  degli Ufficio rifiuti. emissioni in atmosfera e Servizio acque  per eventuali valutazioni discrezionali.
Enti coinvolti in conferenza di servizi e preposti al successivo controllo</t>
  </si>
  <si>
    <t>Tempestività e celerità.
Precisione e rispetto della procedura e della tempistica prevista dalla normativa vigente. Correttezza delle valutazioni effettuate sulle attività da autorizzare basata sull'interpretazione  della complessa normativa  vigente.</t>
  </si>
  <si>
    <t xml:space="preserve">Interpretazione distorta dei requisiti previsti in ottica di favorire/danneggiare i destinatari dei provvedimenti. Possibilità di errate valutazioni nell'interpretazione della complessa normativa, inclusa quella relativa alle MTD, che potrebbero condurre ad adottare  un provvedimento viziato con prescrizioni non corrette/pertinenti/sufficienti a tutelare le matrici ambiantali dall'inquinamento. Contatto con utenza in ambito istituzionale e extra istituzionale.
Impossibilità a dare riscontro all'istanza nei tempi previsti dalla normativa </t>
  </si>
  <si>
    <t xml:space="preserve">Aggiornamento AIA per modifica non sostanziale  ai sensi dell'art 29 nonies del D.lgs 152/06 ss.mm.ii 
</t>
  </si>
  <si>
    <t>Verifica  della rispondenza alla normativa della comunicazione riguardante la modifica che il proponente intende apportare alla propria installazione e della documentazione presentata. Entro 60 gg cominicazione al Gestore  della correttezza   e congruita della documentazione prsentata. Predisposizione di relazione istruttoria propedeutica all' adozione del provvedimento di aggiornamento dell'AIA. Trasmsiisone del provvedimento al Gestore e agli Enti preposti al controllo</t>
  </si>
  <si>
    <t>Istruttore tecnico, Responsabile di servizio; coinvolgimento  degli Ufficio rifiuti. emissioni in atmosfera e Servizio acque  per eventuali valutazioni discrezionali.</t>
  </si>
  <si>
    <t xml:space="preserve">Piattaforma informatica della Provincia. fogli di testo e foglio  di calcolo, database. Adobe. Sardegna Geoportale </t>
  </si>
  <si>
    <t xml:space="preserve">Interpretazione distorta dei requisiti previsti in ottica di favorire/danneggiare i destinatari dei provvedimenti. Possibilità di errate valutazioni nell'interpretazione della complessa normativa, inclusa quella relativa alle MTD, che potrebbero condurre ad emanare un provvedimento viziato con prescrizioni non corrette/pertinenti/sufficienti a tutelare le matrici ambiantali dall'inquinamento. Contatto con utenza in ambito istituzionale e extra istituzionale.
Impossibilità a dare riscontro all'istanza nei tempi previsti dalla normativa </t>
  </si>
  <si>
    <t>Comunicazione di adesione all'autorizzazione alle emissioni in via generale ai sensi dell'art.272 c.2 del D.Lgs.152/06 e ss.mm.ii.</t>
  </si>
  <si>
    <t>Verifca della conformità tecnico amministrativo  della documentazione presentata dal Proponente sullo speortello Suape.Redazione istruttoria trecnica e  predisposizione della proposta di parere sulla conformità dell'impianto alla normativa di settore da sottoporre alla firma del responabile di Servizio e/oDirigente. La nota firmata viene caricata sul portale SUAPE.</t>
  </si>
  <si>
    <t xml:space="preserve">Istruttore tecnico, Responsabile di servizio </t>
  </si>
  <si>
    <t>Piattaforma SUAPE . Piattaforma informatica della Provincia.  Fogli di testo e fogli di calcolo, database. adobe
geoportale Sardegna</t>
  </si>
  <si>
    <t>Tempestività, celerità esattezza dei contenuti del parere.</t>
  </si>
  <si>
    <t>nessun rischio</t>
  </si>
  <si>
    <t>Basso</t>
  </si>
  <si>
    <t>Autorizzazione ordinaria alle Emissioni ai sensi dell'art.269 del D.Lgs.152/06 e ss.mm.ii.</t>
  </si>
  <si>
    <t xml:space="preserve">La comunicazione viene visualizzata sulla piattaforma SUAPE. L'ufficio verifca la conformità tecnico amministrativa della documentazione, redige una relazione istruttoria e predispone una proposta di determinazione di autorizzazione da sottoporre alla firma del Resp.di servizio e del Dirigente. L'autorizzazione firmata viene pubblicata contestualmente sull'Albo Pretorio e successivamente viene caricata sulla piattaforma SUAPE.
(Qualora l'unico titolo abilitativo richiesto è l'autorizzazione alle emissioni in atmosfera, la Provincia diventa l'Autorita competente per la gestione dell'intero procedimento compreso di Conferenza di servizi).  </t>
  </si>
  <si>
    <t xml:space="preserve"> piattaforma SUAPE. Piattaforma informatica della Provincia.  Ffogli di testo fogli di  calcolo, database. 
Adobe  geoportale Sardegna</t>
  </si>
  <si>
    <t>Interpretazione distorta dei requisiti previsti in ottica di favorire/danneggiare i destinatari dei provvedimenti. Possibilità di errate valutazioni nell'interpretazione della normativa sulle emissioni che potrebbero condurre ad emanare un provvedimento viziato con prescrizioni non corrette/pertinenti/sufficienti a tutelare le matrici ambiantali dall'inquinamento. Contatto con utenza in ambito istituzionale e extra istituzionale.</t>
  </si>
  <si>
    <t>Alto</t>
  </si>
  <si>
    <t>Redazione programma di interventi per la manutenzione del reticolo idrografico della Provincia di Oristano</t>
  </si>
  <si>
    <t>Ricognizione delle aree suscettibili di intervento tramite  indicazioni da parte dei Comuni e successivi sopralluoghi. Redazione degli elaborati progettuali di massima che andranno a confluire nel programma di manutenzione del reticolo idrografico. Predisposizione di  una proposta di  delibera da sottoporre al Resp. di Servizio, al Dirigente e alla Giunta, con la graduatoria stilata in base alle priorità di intervento secondo parametri ben definiti.</t>
  </si>
  <si>
    <t>Istruttore tecnico, Resp.di servizio, il Dirigente del Settore, Giunta Consiliare (Amministratore Straordinario che ne fa le veci)</t>
  </si>
  <si>
    <t xml:space="preserve">GIS, Elaborazione relazioni su supporto informatico con utilizzo fogli di testo e di calcolo, database. </t>
  </si>
  <si>
    <t>Tempestività, celerità esattezza dei contenuti del progetto</t>
  </si>
  <si>
    <t>Contatti in ambito istituzionale,  errata valutazione progettuale degli interventi, ritardo nella predisposizione del progetto con conseguente perdita dei finanziamenti</t>
  </si>
  <si>
    <t>Medio</t>
  </si>
  <si>
    <t>Rilascio nulla osta per gli interventi sul reticolo idrografico proposti dai Comuni  relativamente alle aree di competenza provinciale</t>
  </si>
  <si>
    <t>La richiesta del Comune per ottenere il nulla osta all'esecuzione delle opere arriva tramite PEC. L'ufficio esamina il progetto e ne verifica la congruità alla Deliberazione del Comitato Istituzionale n.3 del 07.07.2015. Predispone la proposta di nulla osta alla realizzazione delle opere da dottoporre alla firma del Res.di Servizio e del Dirigente</t>
  </si>
  <si>
    <t>Tempestività, celerità esattezza dei contenuti del nulla osta</t>
  </si>
  <si>
    <t>Contatti in ambito istituzionale, errata valutazione progettuale degli interventi, ritardo nella predisposizione del progetto con conseguente perdita dei finanziamenti</t>
  </si>
  <si>
    <t xml:space="preserve">Rilascio parere di competenza  su Progetti sottoposti a verifica di   V.I.A. o a Via ai sensi della Parte II del D.Lgs.152/06   e ss.mm.ii.
 </t>
  </si>
  <si>
    <t>I vari uffici del Servizio sono tenuti ad  esprimere il proprio  parere quale  supporto tecnico-amministrativo nei procedimenti istruttori di competenza dell' assessorato difesa Ambiente della Regione Sardegna in merito alla valutazione di impatto ambientale di Progetti di interresse Provinciale.</t>
  </si>
  <si>
    <t xml:space="preserve">vari servizi della Provincia- </t>
  </si>
  <si>
    <t xml:space="preserve">Piattaforma informatica della Provincia.  fogli di testo, fogli di calcolo, database. Adobe -Sardegna Geoportale </t>
  </si>
  <si>
    <t xml:space="preserve">Interpretazione distorta dei requisiti previsti in ottica di favorire/danneggiare i destinatari dei provvedimenti. Possibilità di errate valutazioni nell'interpretazione della  normativa che potrebbero condurre ad emanare un parere viziato con prescrizioni non corrette/pertinenti/sufficienti a tutelare le matrici ambiantali dall'inquinamento. Contatto con utenza in ambito istituzionale.
Impossibilità a dare riscontro all'istanza nei tempi previsti dalla normativa </t>
  </si>
  <si>
    <t>Osservatorio Provinciale dei  rifiuti</t>
  </si>
  <si>
    <t>L'Ufficio cura l'attività di acquisizione ed elaborazione dei dati inviati da tutti i Comuni della Provincia  sul conferimento dei rifiuti provenienti dalla raccolta differenziata urbana, per la pubblicazione annuale dell’Osservatorio Provinciale dei Rifiuti e per l'inserimento dei dati sula database regionale (SIRA Sardegna).</t>
  </si>
  <si>
    <t>Tempestività, celerità, Valutazione della coerenza dei dati inviati   revisione dei dati inviati dai Comuni della Provincia</t>
  </si>
  <si>
    <t>disattenzione nella valutazione dei dati. Mancato controllo dei dati nei tempi previsti dalla normativa</t>
  </si>
  <si>
    <t>Espressione parere di comptetenza nei procedimenti di rilascio, da parte dell'Assessorato Regionale  all'industria, dell''autorizzazione unica  per gli   Impianti di produzione di energia elettrica da fonte rinnovalbili, ai sensi della legge 387 del 2003</t>
  </si>
  <si>
    <t xml:space="preserve">I vari uffici coinvolti esprimono a seguito della  valutazione tecnica della documentazione presentate il proprio il parere di competenza quale  supporto tecnico-amministrativo nei procedimenti istruttori di competenza  dell'Assessorato regionale </t>
  </si>
  <si>
    <t xml:space="preserve">Piattaforma informatica della Provincia. fogli di testo e di calcolo, database. Adobe Sardegna Geoportale </t>
  </si>
  <si>
    <t xml:space="preserve">Interpretazione distorta dei dati . Possibilità di errate valutazioni nell'interpretazione della  normativa che potrebbero condurre ad emanare un parere non corretto 
Impossibilità a dare riscontro all'istanza nei tempi previsti dalla normativa </t>
  </si>
  <si>
    <t>No</t>
  </si>
  <si>
    <t>Procedure amministrative a seguito di segnalazione di abbandono rifiuti</t>
  </si>
  <si>
    <t xml:space="preserve">L'Ufficio verificata  la propria competenza in merito a tale abbandono   (ritrovamento dei  rifiuti presso la foce dei corsi d'acqua o presso i corsi d'acqua di di III e IV categoria), si attiva al fine della loro rimozione   </t>
  </si>
  <si>
    <t xml:space="preserve">Servizio amministrativo </t>
  </si>
  <si>
    <t xml:space="preserve">Piattaforma informatica della Provincia. Gli atti vengono redatti su supporto informatico con utilizzo fogli di testo e di calcolo, database. Adobe
Sardegna Geoportale </t>
  </si>
  <si>
    <t>Abuso nella gestione della procedura al fine di agevolare particolari soggetti. Mancato rispetto delle tempistiche procedimentali a seguito di avvio non tempestivo del procedimento. Abuso nell’adozione del provvedimento al fine di agevolare particolari soggetti</t>
  </si>
  <si>
    <t>Rinnovo Decreto Guardie Venatorie</t>
  </si>
  <si>
    <t>Le guardie venatorie sono volontari incaricati di vigilare su tutte le norme connesse alla tutela ecoambientale del territorio di appartenenza. Nominate da apposito Decreto di nomina prefettizio. Su richiesta delle associazioni di protezione ambientale riconosciute dal Ministero dell’Ambiente. Esplicano essenzialmente un servizio disciplinato da norme di diritto pubblico nel cui ambito sono conferiti poteri di accertamento delle violazione sulle disposizioni della relativa nomina, nonché della redazione di verbali. L’istanza perviene tramite PEC o in formato cartaceo da parte di Associazioni Venatorie riconosciute, assegnata dal Responsabile di Servizio, viene presa in carico l’istanza e  si procede alla istruttoria amministrativa della documentazione, e si procede a campione alla verifica  tramite  PEC (con apposito modulo 6°) c/o Casellario Giudiziale - Procura della Repubblica del Tribunale. Si attende il casellario dopo di che, esaminato il Certificato Penale, se risultano carichi pendenti si esamina con l’Avvocato della Provincia, oppure risulta NULLO si procede alla stesura dell’atto di Determinazione Dirigenziale di Rinnovo del Decreto, successivamente la proposta viene inviata al Responsabile del Servizio che invia al Dirigente per la firma tramite la piattaforma della scrivania virtuale, dopo di che con lettera di trasmissione sempre firmata dal Dirigente viene protocollata e inviata copia dell’atto di rinnovo all’intestatario, all’associazione di cui ha fatto richiesta, al CFVA competente per territorio e alla Questura di Oristano, dopo si archivia una copia cartacea nell’apposita cartella personale del soggetto e in formato digitale.
Presso la sede dell’Ufficio gestione faunistica è tenuto il registro per le guardie venatorie</t>
  </si>
  <si>
    <t>Procura della Repubblica presso il Tribunale di Oristano</t>
  </si>
  <si>
    <t>Foglio Excel</t>
  </si>
  <si>
    <t xml:space="preserve">Tempestività e esattezza </t>
  </si>
  <si>
    <t>parti incomplete</t>
  </si>
  <si>
    <t xml:space="preserve">Rilascio Decreto e Rinnovo iscrizione Registro Provinciale delle Guardie Ittiche nel Territorio della Provincia </t>
  </si>
  <si>
    <t>Rilascio Certificato di Abilitazione Venatoria:</t>
  </si>
  <si>
    <t>Presidente Commissione, Segretario Commissione e cinque componenti della Commissione Abilitazione Venatoria nominata con  Decreto RAS n26071 del 12/12/2019</t>
  </si>
  <si>
    <t>Istruttoria  Rinnovo- Rimodulazione e Revoche  zone in concessione Autogestite di caccia:</t>
  </si>
  <si>
    <t>RAS Assessorato Difesa Ambiente</t>
  </si>
  <si>
    <t>Database</t>
  </si>
  <si>
    <t>Istruttoria per istituzione ZAC “Zona Addestramento Cani” tipo P.A. - P.B., e istruttoria di Rinnovo alla scadenza quinquennale</t>
  </si>
  <si>
    <t>Le Province, su richiesta di associazioni venatorie o cinofile riconosciute o di produttori agricoli singoli o associati, autorizza,  con apposito provvedimento, l’istituzione, il rinnovo, la revoca e la gestione delle zone di cui al successivo art. 2 nonché i periodi in cui all'interno delle zone stesse sono consentiti l'addestramento, l'allenamento e le prove dei cani da caccia. Il processo avviene  : Presentazione dell’istanza tramite PEC o cartaceo da parte delle Associazioni venatorie riconosciute o da parte di agricoltori singoli o associati, si esegue un accurato controllo dei documenti con particolar con strumentazione GIS i terreni indicati in allegato rispettino le distanze e non ricadano in altri istituti faunistici  come  specificato dalla direttiva RAS se il tutto e regolare si esegue un primo sopralluogo tecnico sul posto, dopo di che viene eseguita la Determinazione di istituzione viene inviata la proposta tramite la scrivania virtuale al Dirigente per la firma, poi trasmissione con lettera al titolare viene consegnata una copia dell’autorizzazione e copia di un registro vidimato di carico e scarico delle specie immesse e l’ingresso di cacciato per gli allenamenti con il proprio ausiliario dopo  con lettera di trasmissione protocollata e firmata dal Dirigente si invia copi dell’autorizzazione alla RAS, al comune di di appartenenza al CFVA competente territorialmente , un copia rimane agli atti in ufficio, alla scadenza del 31 dicembre di ogni  anno il titolare della ZAC deve far pervenire alla Provincia copia di una relazione dettagliata delle attività  svolte e quelle che dovrà  svolgere l’anno successivo e copia del registro del carico e scarico.</t>
  </si>
  <si>
    <t>CVFA – COMUNE- RAS Assessorato Difesa Ambiente</t>
  </si>
  <si>
    <t>OFFICE</t>
  </si>
  <si>
    <t>Istruttoria autorizzazione gare cinofile</t>
  </si>
  <si>
    <t>CFVA- COMUNI</t>
  </si>
  <si>
    <t>Proposta di Istituzione di Zone di Ripopolamento e Cattura</t>
  </si>
  <si>
    <t>CVFA – COMUNI-ASSOCIAZIONI DI CATEGORIA – AGRICOLTORI – CACCIATORI – COMITATO PROVINCIALE – COMITATO REGIONALE- RAS Assessorato Difesa Ambiente</t>
  </si>
  <si>
    <t xml:space="preserve"> GIS - SISTEMA INFORMATIVO TERRITORIALE – DBASE – OFFICE</t>
  </si>
  <si>
    <t>Il rinnovo triennale previsto dalla norma non può essere garantito per mancanza di risorse umane. Lo studio di fattibilità  delle nuove zone deve essere condiviso con il territorio e richiede notevole impegno e tempo .</t>
  </si>
  <si>
    <t>Proposta di Rinnovo  di Zone di Ripopolamento e Cattura</t>
  </si>
  <si>
    <t>Per il rinnovo alla scadenza si adottano le stesse procedure della istituzione.</t>
  </si>
  <si>
    <t>Gestione delle  Zone di Ripopolamento e Cattura</t>
  </si>
  <si>
    <t>La gestione delle ZRC è affidata, ai sensi dell'art. 27, comma 4, della L.R. n. 23/98, alle Province.                                                                   Le Province hanno la facoltà di delegare Comuni, associazioni naturalistiche e/o venatorie riconosciute o altre istituzioni, anche in forma congiunta tra gli stessi organismi, nonché a forme associate di conduttori dei fondi interessati.
1. L’organismo di gestione opera secondo il piano di gestione e provvede, entro il termine di tre mesi dalla pubblicazione della determinazione nel BURAS, ad individuare i proprietari e/o i conduttori e a darne comunicazione agli stessi. L'organismo di gestione delle ZRC fornisce alla Provincia, entro e non oltre il 30 marzo di ogni anno, i seguenti documenti relativi alla gestione della stessa:
a) programma annuale di gestione redatto e firmato da un tecnico faunistico, con l'indicazione:
b) bilancio finanziario preventivo di gestione;
c) piano annuale di controllo dell’area nel quale andranno indicate le modalità di effettuazione dello stesso;
d) relazione tecnica consuntiva della gestione nella quale andranno riportati in cartografia gli interventi di miglioramento ambientale effettuati per la realizzazione del piano annuale;
e) comunicazione del numero di esemplari, delle specie in indirizzo, catturabili;
f) comunicazione del numero di animali catturati e qualsiasi altra notizia relativa alla gestione diretta della fauna selvatica presente;
g) dati relativi alla stima del quantitativo di capi appartenenti alle specie presenti dopo l'effettuazione delle catture.
2. La Provincia dovrà provvedere ad assicurare un adeguato coordinamento della vigilanza anche attraverso il proprio personale.</t>
  </si>
  <si>
    <t>CVFA – COMUNI-ASSOCIAZIONI DI CATEGORIA – AGRICOLTORI – CACCIATORI – COMITATO PROVINCIALE – COMITATO REGIONALE- RAS Assessorato Difesa Ambiente -CFVA</t>
  </si>
  <si>
    <t>Allo stato attuale non è possibile svolgere alcuna attività di gestione per mancanza di risorse umane, ci si limita al controllo e mantenimento della corretta perimetrazione e tabellamento</t>
  </si>
  <si>
    <t>Proposta di Istituzione di OASI PERMANENTI DI PROTEZIONE FAUNISTICA E DI CATTURA</t>
  </si>
  <si>
    <t>CVFA – COMUNI-ASSOCIAZIONI NATURALISTICHE – ASS.  DI CATEGORIA – AGRICOLTORI – CACCIATORI – COMITATO PROVINCIALE – COMITATO REGIONALE- RAS Assessorato Difesa Ambiente – CFVA – ISPRA</t>
  </si>
  <si>
    <t>Gestione delle Oasi  Permanenti di Protezione Faunistica e di Cattura</t>
  </si>
  <si>
    <t>CVFA – COMUNI-ASSOCIAZIONI NATURALISTICHE – ASS.  DI CATEGORIA – AGRICOLTORI – CACCIATORI – COMITATO PROVINCIALE – COMITATO REGIONALE- RAS Assessorato Difesa Ambiente - ISPRA</t>
  </si>
  <si>
    <t xml:space="preserve"> esattezza </t>
  </si>
  <si>
    <t>TABELLAZIONE DEGLI ISTITUTI FAUNISTICI</t>
  </si>
  <si>
    <t>SPO-CFVA</t>
  </si>
  <si>
    <t>Il servizio viene espletato puntualmente</t>
  </si>
  <si>
    <t xml:space="preserve">M </t>
  </si>
  <si>
    <t>NOTIFICA FONDI CHIUSI</t>
  </si>
  <si>
    <t>Nei Fondi Chiusi è vietato l'esercizio della caccia.
I proprietari o i conduttori di fondi chiusi da muro, rete metallica o altra effettiva chiusura, di altezza non inferiore a metri 1,80 o da corsi e specchi d'acqua perenni, il cui letto abbia la profondità di metri 1,50 e la larghezza di almeno 3 metri, sono tenuti a notificare all'Assessorato Regionale della Difesa dell'Ambiente e alla Città Metropolitana di Cagliari i dati relativi a tali aree. Il divieto è segnalato a cura del proprietario o conduttore del fondo mediante l'apposizione di tabelle, esenti da tasse, le quali delimitano in maniera chiara e visibile il perimetro dell'area interessata (art. 58 L.R. 23/98).
In questi fondi la cattura della fauna selvatica può essere effettuata a cura del Corpo Forestale e di vigilanza ambientale, su parere dell'Istituto Regionale per la fauna selvatica, soltanto ai fini della protezione delle colture; la fauna selvatica stanziale catturata deve essere destinata al ripopolamento di altra località. Il compito dell’Ufficio è quello di mapparlo nel Sistema Informativo territoriale –  e di detenere un registro</t>
  </si>
  <si>
    <t>ASS.TO DIFESA AMBIENTE RAS</t>
  </si>
  <si>
    <t>CENTRO PROVINCIALE RECUPERO FAUNA SELVATICA</t>
  </si>
  <si>
    <t>Il Progetto sul recupero della fauna selvatica ha come obiettivo quello di attivare una efficace rete regionale, sulla base di centri di competenza provinciali in grado di dare risposte operative alle richieste da parte dei privati cittadini che segnalano gli animali selvatici in difficoltà e che cercano nelle istituzioni strutture e/o specialisti che prendano in carico gli animali al fine di alleviarne le sofferenze. La Provincia di Oristano, si serve delle prestazioni professionali di un medico veterinario, in grado di garantire un servizio di pronto intervento, cura, immediato rilascio, degenza o, nel caso si renda necessaria l'ospedalizzazione con lo scopo di :
a) perseguire la salvaguardia della fauna selvatica ferita o in difficoltà rinvenuta nel territorio  Provinciale ;
b) sostenere una maggiore partecipazione alle attività di tutela della fauna selvatica da parte delle associazioni di volontariato e dei privati cittadini, che, rinvenendo animali in difficoltà, cercano nelle istituzioni un ente a cui affidare l’animale bisognoso di cure.
Le prestazioni e la gestione dell'attività oggetto dell'appalto sono esercitate in autonomia dietro coordinamento con il funzionario dell'Amministrazione Provinciale Responsabile del Servizio Gestione Faunistica della Provincia.
Le principali fasi sono :
- Predisposizione del disciplinare tecnico  contenente tutte le modalità del servizio che deve essere garantito da professionista esterno - Coordinamento delle Attività - acquisizione dei report mensili e della relazione annua  finale – Controllo delle attività svolte e rilascio della attestazione di regolare esecuzione propedeutica alla liquidazione delle somme-  trasferimento dei report mensile all’assessorato difesa ambiente della RAS - .</t>
  </si>
  <si>
    <t>CVFA –  ASSESSORATO DIFESA AMBIENTE RAS – ISPRA-PROFESSIONISTI</t>
  </si>
  <si>
    <t>La Provincia di Oristano al fine di perfezionare le conoscenze circa la consistenza della popolazione di cormorano svernante  nelle zone umide presenti nel territorio della Provincia di Oristano e di quantificare   i danni causati ai compendi ittici dalla popolazione di cormorano svernante ha attivato anche per il triennio 2019 -2022 il Servizio di monitoraggio della popolazione del cormorano.
Il monitoraggio è reso  attraverso metodi di rilevamento adeguati, ad opera di personale  (rilevatore di avifauna acquatica qualificato dall’I.S.P.R.A e abilitato al rilevamento per censimento (IWC)) con comprovata esperienza pluriennale in censimenti avifaunistici. Per la realizzazione delle attività di censimento l’Ufficio Gestione Faunistica  predispone :
- un disciplinare tecnico  contenente tutte le modalità del servizio che deve essere garantito dalla società di professionisti esterni (rilevatori IWC)
- Coordina tutte le  Attività svolte e  acquisisce i report mensili e la relazione annua  finale – Controlla le attività svolte e rilascia l’ attestazione di regolare esecuzione propedeutica alla liquidazione delle somme – Assembla e  trasferisce i report mensili e la relazione finale  all’assessorato difesa ambiente della RAS – all’ISPRA- all’Assessorato Agricoltura RAS e al CFVA.</t>
  </si>
  <si>
    <t>CVFA – COMUNI-COMPENDI ITTICI – ARGEA ASS.TO AGRICOLTURA RAS - COMITATO PROVINCIALE – COMITATO REGIONALE- ASSESSORATO DIFESA AMBIENTE RAS – ISPRA-PROFESSIONISTI</t>
  </si>
  <si>
    <t>PIANO DI CONTROLLO SPECIE ALIENE</t>
  </si>
  <si>
    <t>L'Assessorato Difesa dell'Ambiente della Regione Sardegna ha predisposto le linee guida per la gestione per l'eradicazione di specie aliene invasive di rilevanza unionale (IAS), ovvero specie animali introdotte negli ecosistemi europei.  La loro presenza, al pari delle altre specie alloctone inserite nell’elenco, determina una minaccia alla biodiversità e i servizi economici ad essa collegati, nonché rischi per la salute umana. Sono infatti in grado di alterare la biocenosi dei corsi d’acqua, delle paludi e degli stagni nei quali vivono, nutrendosi di insetti acquatici, crostacei, pesci e anfibi, nonché di vegetazione acquatica.   Il loro controllo permette di mantenere una popolazione sotto i livelli di rischio per l’ambiente, la produttività e la salute dell’uomo. 
Le specie di fauna per cui si prevede la realizzazione dei Piani sono : Nutria – Tartaruga palustre americana - il Gambero marmorato e il Gambero della Louisiana le procedure principali per ciascuno di essi sono :
- azione 1: attività di indagine conoscitiva e sorveglianza
Rientrano in questa azione le attività volte all'individuazione di esemplari della specie  mirando a catalogare i dati di presenza e localizzazione della specie nel territorio d'indagine, al fine di fornire le informazioni alla banca dati Regionale.
L'azione sarà svolta con il coordinamento della Provincia ed il coinvolgimento di professionisti esterni individuati attraverso una manifestazione di interesse e personale formato sia nella fase preliminare che in quella di attuazione del Piano. La formazione riguarderà si il personale degli Enti competenti al controllo e vigilanza ( CFVA, ARPAS,ENAS) che altre figure professionali interessate a collaborare in campo iscritte previo superamento di esame nell'albo dei coadiutori per la gestione faunistica
- azione 2: verifica delle segnalazioni
Il personale incaricato , qualora vi sia una segnalazione che riguarda aree in cui la presenza della specie non è nota, effettuerà un sopralluogo nell’area segnalata e saranno posizionate le trappole ad alta appetibilità.
- azione 3: campagna di cattura
Il trappolaggio o campionamento con trappole è il più utilizzato perché può essere utilizzato nella maggior parte delle tipologie di corso d’acqua e, soprattutto, perché assicura una facile standardizzazione della raccolta dei dati anche lavorando su regioni ampie ed in un elevato numero di stazioni con operatori diversi.  
- azione 4: individuazione e adeguamento di uno o più centri di detenzione e smaltimento
- azione 5 Divulgazione – educazione e sensibilizzazione :Azioni appositamente dedicate all’educazione e sensibilizzazione dei cittadini   - Studio e realizzazione del  materiale divulgativo - comunicazione multimediale  con diffusione attraverso i social  - Corso di 1 g di studio  per docenti scuole medie                      
- azione 6: monitoraggio dell’efficacia degli interventi
- Coinvolgimento e aggiornamento del personale
- Sensibilizzazione ed informazione rivolte ad un pubblico ampio
- Vigilanza
- Smaltimento dei soggetti abbattuti                                                                                                                                                                      Il personale operativo dovrà avere tutte le  dotazioni necessarie esempio :( Asta telescopica (o bastone)- Nasse a doppio inganno -Esca ( cibo per gatti – scatolettaForata)- Secchi di plastica con coperchio- Dispositivi di protezione personale- Scheda di identificazione monitoraggio e cattura (allegato 1- line guida regionali)- Contenitori di plastica o sacchetti di plastica- Pozzetto di congelamento per lo stoccaggio del materiale catturato (da utilizzare sin-all’arrivo del suo stoccaggio per lo smaltimento) gabbie di cattura
DISINFEZIONE DEL MATERIALE DA CAMPO
L’attrezzatura necessaria per il campionamento deve essere non contaminata o opportunamente disinfestata, pertanto è necessario spazzolare accuratamente il fango dall’attrezzatura e, in particolare, dalle suole di scarponi e stivali, per eliminarne eventuali residui; eventualmente aspergendo iodofori come disinfettanti nelle attrezzature e negli stivali.
1) Studio e predisposizione del Piano Operativo - realizzazione delle  Cartografie  -  Cronogramma lavori -  quadro economico e piano finanziario   -  Approvazione  Piano - Impegno delle somme - Atti amministrativi                                                                                                                                    
2) Stesura  Accordo Quadro  con UNISS (Dipartimento di Scienze Biomediche) -  atti amministrativi x   Approvazione e Affido - Pubblicità web  + albo pretorio
3) Approvazione Bando  -         Pubblicazione dei corsi/Web/Bando      - Ammissione e approvazione graduatoria   etc………………….</t>
  </si>
  <si>
    <t xml:space="preserve">CVFA – COMUNI-COMPENDI ITTICI – ARGEA ASS.TO AGRICOLTURA RAS - COMITATO PROVINCIALE – COMITATO REGIONALE- ASSESSORATO DIFESA AMBIENTE RAS – ISPRA-PROFESSIONISTI -ARPAS – ENAS -CFVA </t>
  </si>
  <si>
    <t>PIANO DI CONTROLLO NUMERICO CORMORANI</t>
  </si>
  <si>
    <t>PIANO DI CONTROLLO CINGHIALI</t>
  </si>
  <si>
    <t>PIANO DI CONTROLLO CORNACCHIE</t>
  </si>
  <si>
    <t>COORDINAMENTO CENSIMENTI SULLA FAUNA SELVATICA</t>
  </si>
  <si>
    <t>REDAZIONE PROPOSTA  DEL CALENDARIO VENATORIO</t>
  </si>
  <si>
    <t>PARTECIPAZIONE AL COMITATO FAUNISTICO PROVINCIALE</t>
  </si>
  <si>
    <t>PARTECIPAZIONE AL COMITATO REGIONALE FAUNISTICO</t>
  </si>
  <si>
    <t>COORDINAMENTO DEGLI UFFICI</t>
  </si>
  <si>
    <t>DETENZIONE FAUNA IMBALSAMATA</t>
  </si>
  <si>
    <t>SEQUESTRO DI SELVAGGINA</t>
  </si>
  <si>
    <t xml:space="preserve">GESTIONE RISORSE FINANZIAMENTI RAS </t>
  </si>
  <si>
    <t>a) perseguire la salvaguardia della fauna selvatica ferita o in difficoltà rinvenuta nel territorio  Provinciale ;</t>
  </si>
  <si>
    <t>AUTORIZZAZIONI DI CATTURE PER SCOPI SCIENTIFICI</t>
  </si>
  <si>
    <t>b) sostenere una maggiore partecipazione alle attività di tutela della fauna selvatica da parte delle</t>
  </si>
  <si>
    <t>ANAGRAFE CACCIATORI E INDAGINE FAUNISTICA</t>
  </si>
  <si>
    <t>COORDINAMENTO ATTIVITA’ SPO PER QUANTO DI COMPETENZA</t>
  </si>
  <si>
    <t>INTERVENTI DI RIPOPOLAMENTO  FAUNA SELVATICA</t>
  </si>
  <si>
    <t xml:space="preserve">PROGETTI DI GESTIONE OASI </t>
  </si>
  <si>
    <t>PARERI E CONFERENZE DI SERVIZI PER INTERVENTI RICADENTI NEGLI ISTITUTI FAUNISTICI</t>
  </si>
  <si>
    <t>GESTIONE DEL PARCO MACCHINE  DEL SERVIZIO</t>
  </si>
  <si>
    <t xml:space="preserve">GIS E CARTOGRAFIA </t>
  </si>
  <si>
    <t>REDAZIONE DEL PIANO FAUNISTICO VENATORIO</t>
  </si>
  <si>
    <t>PROCEDUREAPPALTI SOTTO SOGLIA  AFFIDO SERVIZI E FORNITURE</t>
  </si>
  <si>
    <t>PUBBLICAZIONE AVVISO-ACQUISIZIONE CIG-DETERMINA A CONTRARRE-PRENOTAZIONE DELLA SPESA-ESPLETAMENTO PROCEDURA-APPROVAZIONE PROVVISORIA-VERIFICA REQUISITI-STIPULA CONTRATTO-PUBBLICAZIONE SITO AMMINISTRAZIONE TRASPARENTE-VERIFICA ESECUZIONE CONTRATTO-LIQUIDAZIONE DELLA SPESA.</t>
  </si>
  <si>
    <t>INVIO PRATICHE PRENOTAZIONE E IMPEGNO DEFINITIVO DELLA SPESA AL SETTORE FINANZIARIO. VERIFICA REQUISITI PRESSO TRIBUNALE-AGENZIA DELLE ENTRATE – CAMERA DI COMMERCIO</t>
  </si>
  <si>
    <t>PORTALE TELEMATICO SARDEGNA CAT-PORTALE TELEMATICO MEPA CONSIP</t>
  </si>
  <si>
    <t>CELERITA’ - ESATTEZZA</t>
  </si>
  <si>
    <t>NO</t>
  </si>
  <si>
    <t>PRATICHE SUAPE CENTRI DI REVISIONE</t>
  </si>
  <si>
    <t>RICEZIONE-VALUTAZIONE ATTI-VARIAZIONE</t>
  </si>
  <si>
    <t>DITTE RICHIEDENTI-DIPENDENTI SUAPE</t>
  </si>
  <si>
    <t>PORTALE SUAPE-PORTALE DELL’AUTOMOBILISTA C/MINISTERO DEI TRASPORTI E DELLE INFRASTRUTTURE</t>
  </si>
  <si>
    <t>SUPPORTO CONCESSIONARI AUTOGESTITE</t>
  </si>
  <si>
    <t>ACQUISIZIONE STIME E DATI SERV. GESTIONE FAUNISTICA-PREDISPOSIZIONE ATTI DI PREN. E IMPEGNO DEFINITIVO DI SPESA-LIQUIDAZIONE DELLA SPESA</t>
  </si>
  <si>
    <t>COLLEGHI DEL SERVIZIO GESTIONE FAUNISTICA E DEL SETTORE FINANZIARIO</t>
  </si>
  <si>
    <t>LIQUIDAZIONE INDENNIZZI AGLI AGRICOLTORI</t>
  </si>
  <si>
    <t>SITO PROVINCIA SEZIONE AMM.NE TRASPARENTE</t>
  </si>
  <si>
    <t>CELERITA'- ESATTEZZA</t>
  </si>
  <si>
    <t>ESPLETAMENTO ESAMI C/TERZI COSE E PERSONE</t>
  </si>
  <si>
    <t>PUBBLICAZIONE AVVISO-COMUNICAZIONE AI CANDIDATI-FISSAZIONE DATA-ESPLETAMENTO ESAMI-CORREZIONE COMPITI-RILASCIO ATTESTATI AGLI IDONEI</t>
  </si>
  <si>
    <t>COMMISSIONE TRASPORTI (COMPONENTE ESTERNO PROV. -COMPONENTE MOTORIZZAZIONE CIVILE)</t>
  </si>
  <si>
    <t>ALBO PRETORIO ENTE-PORTALE DELL’AUTOMOBILISTA</t>
  </si>
  <si>
    <t>Appalti di beni e servizi</t>
  </si>
  <si>
    <t>Gestione delle procedure di acquisto di beni e servizi e controlli sull'esecuzione dei contratti di fornitura di beni e servizi</t>
  </si>
  <si>
    <t>PO servizio Acque , Igiene e Profilassi, PO Servizio Rfiuti..., PO servizio Supporto al Sistema Produttivo...</t>
  </si>
  <si>
    <t xml:space="preserve">per gli importi superiori a € 5.000,00 la gestione avviene su @MEPA e @SARDEGNACAT. </t>
  </si>
  <si>
    <t xml:space="preserve">Esattezza, Tempestività, rigorosità </t>
  </si>
  <si>
    <t>@Motivazione generica e tautologica circa la sussistenza dei presupposti allo scopo di agevolare soggetti particolari. @abuso dell'istituto di proroga cotnrattuale allo scopo di favorire il sogegtto aggiudicatario.@Elusione delel regiole di evidenza pubblica mediante l'improprio utilizzo di modelli procedurali al fine di agevolare un particolare soggetto.@Restrizione del mercato nella definizione delle specifiche tecniche, attraverso l'indicazione nel disciplinare di prodotti che favoriscano una determinata impresa. @definizione dei requisiti di accesso alla procedura e, in particolare, dei requisiti tecnici ed economici dei concorrenti al fine di favorire una impresa. @Uso distorto dell'offerta economicamente più vantggiosa per favorire un'impresa. @)Inerzia o abuso nella procedura di controllo al fiine di agevolare un determinato soggetto @Omesso controllo o irregolarità in violazione di contratto, legg o regolamenti @Mancata rilevazione di anomalie dei titoli di pagamento</t>
  </si>
  <si>
    <t>media</t>
  </si>
  <si>
    <t>medio</t>
  </si>
  <si>
    <t>Concessione contributi rimozione amianto</t>
  </si>
  <si>
    <t>Pubblicazione del bando all'Albo Pretorio e predisposizione atto di prenotazione delle risorse trasferite dalla Regione per gli interventi di bonifica. Nomina della Commissione. Acquisizione protocollo istanze. Istruttoria ed esame delle istanze pervenute, verifica requisiti e inserimento in database dei dati che determinano i massimali del contributo e il punteggio attribuito ai beneficiari. Eventuali richieste di integrazioni. Approvazione graduatoria e pubblicazione della stessa. Trasmissione comunicazione di ammissione/esclusione contributo ai singoli beneficiari con indicazione delle modalità e tempistica di esecuzione degli interventi. Istruttoria delle rendicontazioni presentate da parte dei beneficiari. Pubblicazione dati di cui al d.lgs. n. 33/2013 relativi ai singoli contributi nell'area Amministrazione Trasparente contributi/sovvenzioni sul Sito Istituzionale della Provincia ed erogazione contributi ai singoli beneficiari con la predisposizione degli atti di liquidazione.</t>
  </si>
  <si>
    <t>Ufficio protocollo - Ufficio contabilità</t>
  </si>
  <si>
    <t xml:space="preserve">Supporto informatico con utilizzo fogli di calcolo, database e elaboratori di testo. Supporto telematico (Software di gestione Protocollo e Atti) e cartaceo. </t>
  </si>
  <si>
    <t>Esattezza, puntualità, scrupolosità</t>
  </si>
  <si>
    <t>@Abuso nella gestione delle istanze nella valutazione delle condizioni di accesso all’assegnazione del contributo al fine di agevolare soggetti non legittimati. @</t>
  </si>
  <si>
    <t>Attività sanzionatoria in materia ambientale</t>
  </si>
  <si>
    <t>istruttoria e valutazione dei verbali di accertamento inoltrati da NOE, Polizia Municipale paesi della Provincia di Oristano, Arpas, Forestale, Capitanerie di Porto. Applicazione della sanzione, verifica pagamento sanzione</t>
  </si>
  <si>
    <t xml:space="preserve">Servzio Acque Igiene e Profilassi, Servizio Rifiuti, Difesa del Suolo, </t>
  </si>
  <si>
    <t>Open office</t>
  </si>
  <si>
    <t xml:space="preserve">Scrupolosità e esattezza verifica dell'attività  ispettiva </t>
  </si>
  <si>
    <t>rischio prescrizione atti di contestazione illecito amministrativo. @errata intrerpretazionedell'attività accertativa;@errata quantificazione della sanzione comminata. @mancata attivazione della riscossione coattiva</t>
  </si>
  <si>
    <t>Autorizzazione all'esercizio e costruzione linee elettriche di potenza fino a 150 kV e rilascio Pareri per AU</t>
  </si>
  <si>
    <t>Istruttoria, convocazione conferenza di servizi, emissione pareri per Suape, emssione pareri finalizzati al rilascio dell AU Regionale e rialscio autorizzazioni  all'esercizio e costruzione linee elettriche di potenza fino a 150 kV</t>
  </si>
  <si>
    <t>Piattaforma SUApe ( per istanza di parte privata) Visualizzatori AUTOCAD, Open Office</t>
  </si>
  <si>
    <t>Celerità, tempestività ed esattezza</t>
  </si>
  <si>
    <t>errato coinvolgimento nel procedimento degli Enti terzi preposti</t>
  </si>
  <si>
    <r>
      <t xml:space="preserve">Autorizzazione preliminare </t>
    </r>
    <r>
      <rPr>
        <sz val="11"/>
        <color rgb="FF000000"/>
        <rFont val="Arial"/>
        <family val="2"/>
      </rPr>
      <t>allo scarico di acque reflue domestiche, assimilabili alle domestiche, urbane ed industriali</t>
    </r>
  </si>
  <si>
    <r>
      <t xml:space="preserve">Autorizzazione definitiva </t>
    </r>
    <r>
      <rPr>
        <sz val="11"/>
        <color rgb="FF000000"/>
        <rFont val="Arial"/>
        <family val="2"/>
      </rPr>
      <t>allo scarico di acque reflue domestiche, assimilabili alle domestiche, urbane ed industriali</t>
    </r>
  </si>
  <si>
    <r>
      <t xml:space="preserve">Autorizzazione smaltimento rifiuti </t>
    </r>
    <r>
      <rPr>
        <sz val="11"/>
        <color rgb="FF000000"/>
        <rFont val="Arial"/>
        <family val="2"/>
      </rPr>
      <t xml:space="preserve">presso impianto di trattamento di acque reflue urbane (Art. 110  D. Lgs. 152/2006) </t>
    </r>
  </si>
  <si>
    <t xml:space="preserve">Le oasi sono gestite , dalle Province, dai Comuni, dalle Associazioni naturalistiche e venatorie riconosciute, anche in forma congiunta tra gli stessi organismi. Gli enti di cui ai commi precedenti operano sulla base di un piano di gestione redatto dagli stessi, in conformità alla presente direttiva.
Il soggetto gestore (attualmente la Provincia) deve:
· provvedere al tabellamento dei confini e alla manutenzione dello stesso; 
· definire, curandone l’attuazione, il piano di conservazione e di gestione faunistica che dovrà essere consegnato per l’approvazione all’Assessorato Regionale della Difesa dell’Ambiente e che dovrà contenere: 
- Le modalità di controllo della fauna selvatica (sorveglianza, monitoraggi faunistici, controlli ambientali, ricerca applicata), alcune delle quali potranno essere svolte anche in collaborazione con il Corpo Forestale e di Vigilanza Ambientale, università e associazioni scientifiche;
- La descrizione degli interventi di habitat management a favore della fauna selvatica, finalizzati alla protezione e all’eventuale recupero ambientale degli habitat importanti per la riproduzione, l’alimentazione e la sosta migratoria delle specie faunistiche;
- La descrizione degli interventi per la prevenzione degli eventuali danni causati dalla fauna selvatica alle attività produttive presenti nelle oasi;
- La descrizione degli interventi per garantire l’organizzazione dell’accessibilità e la fruibilità delle oasi a scopi didattici, scientifici e di turismo naturalistico controllato, che potranno essere programmati e realizzati in accordo con le amministrazioni locali interessate.
Tale piano deve essere stilato e firmato dal funzionario responsabile del servizio competente il quale potrà avvalersi di un tecnico faunistico.
- Le catture di specie selvatiche all’interno dell’oasi, avendo carattere di eccezionalità, potranno essere effettate esclusivamente per il raggiungimento degli obiettivi che ne hanno determinato l’istituzione dell’oasi stessa. In ogni caso le catture dovranno avvenire previa predisposizione di un piano da parte del soggetto gestore e approvazione da parte dell’Assessorato Regionale della Difesa dell’Ambiente sentito il Comitato Regionale Faunistico.
- L'organismo di gestione dell’oasi dovrà consegnare all’Assessorato Regionale della Difesa dell’Ambiente, entro e non oltre il 30 marzo di ogni anno, i sotto elencati documenti relativi alla gestione dell’oasi.
Su tale documentazione, che deve essere presentata tramite la Provincia competente per territorio (se trattasi di organismo diverso dalla Provincia), il Comitato Regionale Faunistico deve esprime il proprio parere.
a) piano di gestione, con l'indicazione di:
- specie faunistiche oggetto di tutela;
- interventi di monitoraggio (specie da monitorare, metodologie, periodicità, etc.);
- interventi di controllo sulle specie (tecniche di cattura e di eventuale abbattimento di specie dannose per l’equilibrio ecologico complessivo dell’oasi);
- interventi di miglioramento ambientale che s'intende attuare, da riportarsi anche in cartografia;
b) bilancio finanziario preventivo di gestione;
c) piano annuale di controllo dell’area nel quale andranno indicate le modalità di effettuazione dello stesso;
d) relazione tecnica consuntiva della gestione nella quale andranno riportati anche in cartografia gli interventi di miglioramento ambientale effettuati per la realizzazione del piano annuale;
e) comunicazione del numero di animali catturati e qualsiasi altra notizia relativa alla gestione diretta della fauna selvatica presente;
f) dati relativi alla consistenza delle popolazioni delle specie interessate dopo l'effettuazione delle catture;
g) bilancio finanziario consuntivo di gestione;
h) personale utilizzato (titoli, professionalità ed esperienza acquisite in campo faunistico).
</t>
  </si>
  <si>
    <t xml:space="preserve">La Provincia, in attuazione alle disposizioni contenute nell'art. 39 della L. R. 28/04/1978, deve predisporre  la delimitazione delle “0asi permanenti di protezione faunistica' e delle “Zone di ripopolamento e di cattura" interdette dall’esercizio della caccia, tramite l'apposizione di tabelle con la dicitura “DIVIETO Dl CACCIA' lungo il perimetro delle aree individuate nel territorio e di gestione provinciale.   Le tabelle devono essere collocate, secondo la norma vigente, su apposito sostegno verticale ovvero su alberature esistenti in loco, ad una distanza di circa 100 metri l’una dall'altra in modo che da ogni tabella siano visibili le due contigue.
I lavori di manutenzione e ripristino della tabellazione segnaletica è affidata attualmente ad una  società di capitali, in house providing, denominata SPO srl - unipersonale, avente per oggetto sociale l’espletamento di diversi servizi. 
L’ufficio ha il compito di coordinare le attività di tabellamento e di fornire tutti gli elementi utili alla società (Shape file, cartografia, segnalazioni etc)- controlla le relazioni periodiche e certifica la regolare esecuzione per la liquidazione delle somme previste dal contratto di affido.
Il materiale occorrente (Pali e Tabelle) sono acquistati dalla Provincia.
</t>
  </si>
  <si>
    <r>
      <t xml:space="preserve">Le Guardie GG.II.VV svolgono attività a titolo volontario e gratuito per la vigilanza sullo svolgimento della pesca nelle acque interne. La qualifica di Guardia G.I.V. può essere riconosciuta a coloro che siano in possesso di un attestato di idoneità. In particolare, le Guardie potranno ottenere il riconoscimento a seguito del superamento di un esame finale.  Gli esami di idoneità vengono attivati sulla base di una richiesta minima di 10 aspiranti alla qualifica richiesta e comunque ogni sei mesi. La commissione stabilirà la data e l’ora in cui si terranno gli esami e ne darà notizia mediante affissione sull’albo pretorio on line della Provincia di Oristano.
1. espletamento dell’esame
Ai fini dell'ammissione agli esami per la nomina a GG.II.VV gli aspiranti presentano domanda alla Provincia. Raggiunto il minimo delle richieste vengono avviate tutte le </t>
    </r>
    <r>
      <rPr>
        <sz val="8"/>
        <color rgb="FF00000A"/>
        <rFont val="Arial"/>
        <family val="2"/>
      </rPr>
      <t>procedure</t>
    </r>
    <r>
      <rPr>
        <sz val="8"/>
        <rFont val="Arial"/>
        <family val="2"/>
      </rPr>
      <t xml:space="preserve"> necessarie all’espletamento degli esami : Convocazione Commissione e aspiranti – Pubblicità sul sito – preparazione logistica della Sala – distribuzione del materiale  - Correzione dei quiz – 
L’esame  consiste in due prove:  </t>
    </r>
    <r>
      <rPr>
        <sz val="8"/>
        <color rgb="FF00000A"/>
        <rFont val="Arial"/>
        <family val="2"/>
      </rPr>
      <t xml:space="preserve"> PROVA SCRITTA  - PROVA ORALE 
</t>
    </r>
    <r>
      <rPr>
        <sz val="8"/>
        <rFont val="Arial"/>
        <family val="2"/>
      </rPr>
      <t xml:space="preserve">2. Rilascio attestato idoneità
Redazione del verbali della commissione - Approvazione graduatoria con Determina – Rilascio dell’attestato di idoneità
3. Rinnovo attestato idoneità
L’istanza perviene tramite PEC o in formato cartaceo da parte di Associazioni Venatorie riconosciute, assegnata dal Responsabile di Servizio, viene presa in carico l’istanza e  si procede alla istruttoria amministrativa della documentazione, e si procede a campione alla </t>
    </r>
    <r>
      <rPr>
        <sz val="8"/>
        <color rgb="FF00000A"/>
        <rFont val="Arial"/>
        <family val="2"/>
      </rPr>
      <t xml:space="preserve">verifica </t>
    </r>
    <r>
      <rPr>
        <sz val="8"/>
        <rFont val="Arial"/>
        <family val="2"/>
      </rPr>
      <t xml:space="preserve"> tramite  PEC (con apposito modulo 6°) c/o Casellario Giudiziale - Procura della Repubblica del Tribunale. Si attende il casellario dopo di che, esaminato il Certificato Penale, se risultano carichi pendenti si esamina con l’Avvocato della Provincia, oppure risulta NULLO si procede alla stesura dell’atto di Determinazione Dirigenziale di Rinnovo del Decreto, successivamente la proposta viene inviata al Responsabile del Servizio che invia al Dirigente per la firma tramite la piattaforma della scrivania virtuale, dopo di che con lettera di trasmissione sempre firmata dal Dirigente viene protocollata e inviata copia dell’atto di rinnovo all’intestatario, all’associazione di cui ha fatto richiesta, al CFVA competente per territorio e alla Questura di Oristano, dopo si archivia una copia cartacea nell’apposita cartella personale del soggetto e in formato digitale.
4. Entro l’anno , finite le sessione d’esame calendarizzate per tutto il periodo, si procede alla verifica delle presenze dei commissari e si esegue l’atto  di prenotazione  impegno di spesa, impegno definitivo e liquidazione dei gettoni di presenza delle sedute d’esame spettante ai componenti della commissione, e si invia tutta la documentazione al servizio amministrativo ed al servizio finanziario.
Presso la sede dell’Ufficio gestione faunistica è tenuto il registro per le guardie ittiche          </t>
    </r>
  </si>
  <si>
    <r>
      <t>L’abilitazione venatoria si ottiene sostenendo un esame presso la commissione di abilitazione venatoria. Questa commissione è costituita da un presidente, un segretario e 5 componenti, esperti nelle seguenti materie: Legislazione venatoria - Zoologia applicata alla caccia - Armi e munizioni da caccia - Tutela della natura e principi di salvaguardia delle colture agricole - Norme di pronto soccorso. Per presentare richiesta di ammissione all’esame è necessario inoltrare regolare istanza.
1. Attività propedeutica agli esami :
La provincia di Oristano ha in comodato gratuito un locale dove sono detenuti e custoditi esemplari di Fauna selvatica imbalsamata a scopo didattico. Una volta alla settimana, solitamente il pomeriggio, il locale viene aperto agli aspiranti candidati cacciatori che ne vogliono prendere visione. Per tutto il tempo necessario (circa 3 ore) viene garantita la presenza di dipendente dell’ufficio gestione faunistica. 
2. espletamento dell’esame:
Ai fini dell'ammissione agli esami per l’abilitazione venatoria, gli aspiranti presentano domanda alla Provincia. P</t>
    </r>
    <r>
      <rPr>
        <sz val="8"/>
        <color rgb="FF000000"/>
        <rFont val="Arial"/>
        <family val="2"/>
      </rPr>
      <t xml:space="preserve">resa in carico l’istanza e visionata dei documenti allegati  si inseriscono i dati del soggetto in un elenco formato Excel in ordine di arrivo, successivamente quando in giacenza risultano un numero consistente di richieste si procede con l’accordo dei componenti della Commissione e con il Presidente ad un calendario per stabilire le sessioni d’esame, per ogni esame saranno convocati un numero minimo di otto persone,  si  procede ad avvisare otto aspiranti cacciatori sempre in ordine di protocollo almeno venti giorni prima della prova d’esame, poi si avvisano i componenti della Commissione Ab. Ven., lo stesso giorno dopo che le prove d’ esame sono ultimate si procede alla stesura del verbale e dell’allegato della seduta d’esame, viene firmato in originale dai commissari, dal Presidente e dal Segretario, dopo di che il Segretario   esegue la determina di approvazione  verbale e dell’allegato, poi viene inviata tramite piattaforma la proposta  e l’invio al Responsabile del Servizio che di conseguenza la invia alla firma del Dirigente, 
</t>
    </r>
    <r>
      <rPr>
        <sz val="8"/>
        <color rgb="FF00000A"/>
        <rFont val="Arial"/>
        <family val="2"/>
      </rPr>
      <t xml:space="preserve">3. Rilascio certificato di abilitazione venatoria:
</t>
    </r>
    <r>
      <rPr>
        <sz val="8"/>
        <color rgb="FF000000"/>
        <rFont val="Arial"/>
        <family val="2"/>
      </rPr>
      <t>Nei giorni successivi alla seduta d’esame il Segretario prepara i certificati di abilitazione Venatoria dei candidati idonei, vengono registrati in un apposito registro e alla consegna firmano per ricevuta al momento del ritiro con marca da Bollo da E 16,00 che viene apposta al certificato e poi consegnato e firma per ricevuta. 
4. Entro l’anno , finite le sessione d’esame calendarizzate per tutto il periodo,   si procede alla verifica delle presenze dei commissari e si esegue l’atto di prenotazione  impegno di spesa, impegno definitivo e liquidazione dei gettoni di presenza delle sedute d’esame spettante ai componenti della commissione, e si invia tutta la documentazione al servizio amministrativo ed al servizio finanziario.
Presso la sede dell’Ufficio gestione faunistica è tenuto il registro delle attestazioni venatorie.</t>
    </r>
  </si>
  <si>
    <r>
      <t>Le zone Autogestite per l'esercizio della caccia sono territori affidati in concessione ad associazioni di cacciatori che regolarmente costituiti e organizzati in un assemblea di soci, possono esercitare la caccia nei limiti e con le modalità stabiliti dalla normativa vigente. 
Il compito delle provincie nel caso in cui l’istanza richiesta non preveda alcuna modifica  si limita alla istruttoria tecnico/amministrativa di competenza</t>
    </r>
    <r>
      <rPr>
        <sz val="8"/>
        <color rgb="FF000000"/>
        <rFont val="Arial"/>
        <family val="2"/>
      </rPr>
      <t xml:space="preserve"> consistente in : 
1. Acquisizione della istanza di rinnovo richieste dalle associazioni private delle Zone in Concessione Autogestite di Caccia che la inviano attraverso PEC o in modalità cartaceo c/o il protocollo. 
2. Controllo amministrativo dei documenti del Presidente, dei dati anagrafici dei cacciatori soci, del loro ruolo e dei requisiti soggettivi richiesti (regolare Porto d’armi in corso di validità) – residenza degli stessi.
3. Sopralluogo sulla regolare tabellazione lungo il perimetro e strade interne, e delle zone di rispetto il cosidetto “Riservino” (che per motivi noti ad oggi non si possono effettuare),
4. Controllo del mantenimento dei requisiti tecnici (rapporto cacciatore/territorio) e amministrativo relativo ai versamenti dovuti per il conferimento della selvaggina.
Tutti i dati pervenuti necessari per l’istruttoria, vengono caricati su apposito Dbase – Stesura della relazione istruttoria  a firma dell’istruttore incaricato, dal Responsabile del Servizio  e dal Dirigente; invio al Competente Comitato Provinciale Faunistico per il relativo Parere ; Redazione del Verbale – Protocollo  ed invio  dei documenti  alla RAS per l’emanazione del Decreto di rinnovo di competenza, un copia rimane agli atti in ufficio.
Nell’anno in corso le somme registrate vengono comunicate all’ufficio di ragioneria.
Diversa è l’istruttoria di istanze di rinnovo con modifiche dovute a riperimetrazione o rimodulazione in seguito a revoche e diminuzione di territorio che prevede un processo molto più articolato ed impegnativo.</t>
    </r>
  </si>
  <si>
    <r>
      <t xml:space="preserve">Su richiesta di associazioni venatorie o cinofile riconosciute o di produttori agricoli singoli od associati, previo assenso scritto dei proprietari o conduttori dei fondi territorialmente interessati, in attuazione del piano faunistico-venatorio regionale, si autorizzano le gare cinofile.
Il processo contiene le seguenti fasi :
- Acquisizione  dell’istanza tramite PEC o cartaceo da parte delle Associazioni venatorie riconosciute o da parte di agricoltori singoli o associati;
- Controllo dei documenti e dei requisiti oggettivi/soggettivi ;
- Controllo cartografico  nel Sistema informativo territoriale (GIS) dei terreni indicati,  sul rispetto delle distanze da altri istituti faunistici  come  specificato dalla direttiva RAS;
- </t>
    </r>
    <r>
      <rPr>
        <sz val="8"/>
        <rFont val="Arial"/>
        <family val="2"/>
      </rPr>
      <t xml:space="preserve">Formazione del Titolo abilitativo tramite redazione di Determinazione di autorizzazione  proposta dall’istruttore, approvata dal Responsabile del Servizio e autorizzata dal Dirigente attraverso scrivania virtuale ;
- Trasmissione di copia del provvedimento finale protocollato e firmato dal Dirigente  alla RAS, al comune di di appartenenza al CFVA competente per territorio , registrazione  copia / ufficio. </t>
    </r>
  </si>
  <si>
    <r>
      <rPr>
        <sz val="8"/>
        <color theme="1"/>
        <rFont val="Arial"/>
        <family val="2"/>
      </rPr>
      <t xml:space="preserve"> Le Zone temporanee di ripopolamento e di cattura sono Istituti faunistici, destinati alla riproduzione della fauna selvatica allo stato naturale, al suo irradiamento nelle zone circostanti ed alla cattura della medesima per l'immissione sul territorio in modi e tempi utili all'ambientamento, fino alla ricostituzione della densità faunistica ottimale del territorio. Hanno la durata compresa fra tre e sei anni, salvo rinnovo. La istituzione delle suddette zone avviene, di norma, con il criterio della rotazione territoriale.
Il processo formativo di dette zone consta di diverse fasi:                                                                                                     
1.  Indagine conoscitiva del territorio sia rivolta alla fauna presente, alla morfologia del territorio, alle condizioni sociali, alle abitudini venatorie, alla condivisione degli operatori. Tale indagine viene svolta in campo attraverso sopralluoghi specifici e vari  contatti con gli operatori coinvolti  (Sindaci-Cacciatori- Agricoltori Allevatori)                      2. Rilievo tramite GPS dei possibili confini, visure catastali,  georeferenzazione dei risultati  ed  analisi geografica delle superfici da delimitare  ;
3. Formazione della proposta : cartografia IGM,  planimetrie catastali - elenco dei fogli, mappali e superfici; stesura della  relazione tecnica circa l’utilizzazione agricola e forestale dell’area destinata a  ZRC – sovrapposizione della carta dell’uso del suolo  aggiornata ogni anno;
4. Redazione del  piano degli interventi di miglioramento ambientale articolato per piani annuali con mappatura degli interventi riferita almeno ad  una specie di indirizzo che si intende produrre;
</t>
    </r>
    <r>
      <rPr>
        <sz val="8"/>
        <color rgb="FF000000"/>
        <rFont val="Arial"/>
        <family val="2"/>
      </rPr>
      <t xml:space="preserve">5. Programma di gestione delle specie selvatiche che si intende produrre con l’ individuazione dell’organismo di gestione, posto che questo possa essere anche un soggetto pubblico/privato diverso dalla Provincia * (eventuale incarico a Tecnico faunistico esterno);                                                                                                                           
</t>
    </r>
    <r>
      <rPr>
        <sz val="8"/>
        <color theme="1"/>
        <rFont val="Arial"/>
        <family val="2"/>
      </rPr>
      <t xml:space="preserve">5. Presentazione della Proposta al Comitato Provinciale Faunistico, Redazione del verbale  della riunione -  Delibera di proposta della nuova istituzione - pubblicazione degli atti  nel web - Successiva trasmissione degli atti  al Comitato regionale Faunistico per l’approvazione definitiva e adozione del provvedimento (Decreto Istitutivo).                                                                                                               
6. L’Assessorato Regionale della Difesa dell’Ambiente, avvalendosi dell’Istituto Regionale per la Fauna Selvatica, istituisce con propria determinazione le </t>
    </r>
    <r>
      <rPr>
        <sz val="8"/>
        <color rgb="FF000000"/>
        <rFont val="Arial"/>
        <family val="2"/>
      </rPr>
      <t>ZRC</t>
    </r>
    <r>
      <rPr>
        <sz val="8"/>
        <color theme="1"/>
        <rFont val="Arial"/>
        <family val="2"/>
      </rPr>
      <t xml:space="preserve">, sentito il parere del Comitato Regionale Faunistico. La determinazione </t>
    </r>
    <r>
      <rPr>
        <sz val="8"/>
        <color rgb="FF000000"/>
        <rFont val="Arial"/>
        <family val="2"/>
      </rPr>
      <t>viene</t>
    </r>
    <r>
      <rPr>
        <sz val="8"/>
        <color theme="1"/>
        <rFont val="Arial"/>
        <family val="2"/>
      </rPr>
      <t xml:space="preserve"> pubblicata oltre che nel B.U.R.A.S.;
7. Il Decreto di istituzione con tutta la cartografia viene trasmessa ai Comuni per l’affissione ne loro albo Pretorio . Contro tale determinazione gli aventi diritto possono proporre opposizione motivata,  entro 60 giorni dalla pubblicazione nel B.U.R.A.S.
8. Trascorsi i giorni necessari per la pubblicazione, vengono delimitati in loco i territori destinati a ZRC ed il loro perimetri segnalato attraverso la tabellazione a carico della Provincia. I </t>
    </r>
    <r>
      <rPr>
        <sz val="8"/>
        <color rgb="FF000000"/>
        <rFont val="Arial"/>
        <family val="2"/>
      </rPr>
      <t>compiti</t>
    </r>
    <r>
      <rPr>
        <sz val="8"/>
        <color theme="1"/>
        <rFont val="Arial"/>
        <family val="2"/>
      </rPr>
      <t xml:space="preserve"> della tabellazione segnaletica è affidata attualmente ad una  società di capitali, in house providing, denominata SPO srl - unipersonale, avente per oggetto sociale l’espletamento di diversi servizi. 
L’ufficio ha il compito di fornire il materiale occorrente (Pali e Tabelle) coordinare le attività di tabellamento e di fornire tutti gli elementi utili alla società (Shape file, cartografia,  etc).
</t>
    </r>
  </si>
  <si>
    <r>
      <t>Le oasi permanenti di protezione faunistica e di cattura, sono gli istituti che, hanno come finalità la protezione della fauna selvatica e degli habitat ad essa relativi nonché la cattura della stessa. L’Assessorato Regionale della Difesa dell’Ambiente, avvalendosi dell’Istituto regionale per la fauna selvatica, istituisce con propria determinazione le oasi anche su proposta delle Province e comunque sentito il parere delle stesse e del Comitato Regionale Faunistico.
Le</t>
    </r>
    <r>
      <rPr>
        <sz val="8"/>
        <color theme="1"/>
        <rFont val="Arial"/>
        <family val="2"/>
      </rPr>
      <t xml:space="preserve"> proposte di istituzione di un’oasi dovranno attenersi al procedimento tecnico istruttorio  che </t>
    </r>
    <r>
      <rPr>
        <sz val="8"/>
        <color rgb="FF000000"/>
        <rFont val="Arial"/>
        <family val="2"/>
      </rPr>
      <t>contiene</t>
    </r>
    <r>
      <rPr>
        <sz val="8"/>
        <color theme="1"/>
        <rFont val="Arial"/>
        <family val="2"/>
      </rPr>
      <t xml:space="preserve">:
</t>
    </r>
    <r>
      <rPr>
        <sz val="8"/>
        <color rgb="FF000000"/>
        <rFont val="Arial"/>
        <family val="2"/>
      </rPr>
      <t xml:space="preserve">
</t>
    </r>
    <r>
      <rPr>
        <sz val="8"/>
        <color theme="1"/>
        <rFont val="Arial"/>
        <family val="2"/>
      </rPr>
      <t>1.  Indagine conoscitiva del territorio sia rivolta alla fauna presente, alla morfologia del territorio, alle condizioni sociali, alle abitudini venatorie, alla condivisione degli operatori. Tale indagine viene svolta in campo attraverso sopralluoghi specifici e vari  contatti con gli operatori coinvolti  (Sindaci – Cacciatori - Agricoltori Allevatori)                      2. Rilievo tramite GPS dei possibili confini, visure catastali,  georeferenzazione dei risultati  ed  analisi geografica delle superfici da delimitare  ;
3. Formazione della proposta : cartografia IGM,  planimetrie catastali - elenco dei fogli, mappali e superfici; stesura della  relazione tecnica circa l’utilizzazione agricola e forestale e presenza di specie faunistica da tutelare presente nell’area destinata ad Oasi– sovrapposizione della carta dell’uso del suolo  aggiornata ogni anno;                                                                                                            
4. Presentazione della Proposta al Comitato Provinciale Faunistico, Redazione del verbale  della riunione -  Delibera di proposta della nuova istituzione - pubblicazione degli atti  nel web - Successiva trasmissione degli atti  al Comitato regionale Faunistico per l’approvazione definitiva e adozione del provvedimento (Decreto Istitutivo).                                                                                                               
5. L’Assessorato Regionale della Difesa dell’Ambiente, avvalendosi dell’Istituto Regionale per la Fauna Selvatica, istituisce con propria determinazione le oasi, sentito il parere del Comitato Regionale Faunistico. La determinazione viene pubblicata oltre che nel B.U.R.A.S.;
6. Il Decreto di istituzione con tutta la cartografia viene trasmessa ai Comuni per l’affissione ne loro albo Pretorio . Contro tale determinazione gli aventi diritto possono proporre opposizione motivata,  entro 60 giorni dalla pubblicazione nel B.U.R.A.S.
7. Trascorsi i giorni necessari per la pubblicazione, vengono delimitati in loco i territori destinati a ZRC ed il loro perimetri segnalato attraverso la tabellazione a carico della Provincia. I compiti della tabellazione segnaletica è affidata attualmente ad una  società di capitali, in house providing, denominata SPO srl - unipersonale, avente per oggetto sociale l’espletamento di diversi servizi.
8. L’ufficio ha il compito di fornire il materiale occorrente (Pali e Tabelle) coordinare le attività di tabellamento e di fornire tutti gli elementi utili alla società (Shape file, cartografia,  etc).</t>
    </r>
  </si>
  <si>
    <r>
      <t>SERVIZIO DI MONITORAGGIO DELLA POPOLAZIONE DI CORMORANO 
(Phalacrocorax carbo</t>
    </r>
    <r>
      <rPr>
        <b/>
        <sz val="8"/>
        <rFont val="Arial"/>
        <family val="2"/>
      </rPr>
      <t xml:space="preserve"> </t>
    </r>
    <r>
      <rPr>
        <b/>
        <sz val="8"/>
        <color rgb="FF000000"/>
        <rFont val="Arial"/>
        <family val="2"/>
      </rPr>
      <t>sinensis) SVERNANTE NELLE ZONE UMIDE della PROVINCIA</t>
    </r>
  </si>
  <si>
    <r>
      <rPr>
        <sz val="8"/>
        <color theme="1"/>
        <rFont val="Arial"/>
        <family val="2"/>
      </rPr>
      <t xml:space="preserve">Ai fini della tutela della fauna selvatica e delle produzioni agricole l'intero territorio provinciale di Oristano interessato dall'attività venatoria, è sottoposto a regime di caccia programmata sulla base della vigente normativa nazionale e regionale e dei rispettivi regolamenti, con i limiti definiti dalle presenti integrazioni provinciali   </t>
    </r>
    <r>
      <rPr>
        <sz val="8"/>
        <color rgb="FF000000"/>
        <rFont val="Arial"/>
        <family val="2"/>
      </rPr>
      <t xml:space="preserve">La presente proposta comunque tiene conto delle considerazioni della guida per la stesura dei calendari venatori ai sensi della legge N.157/92, così come modificata dalla Legge Comunitaria 2009, art.42, che analizza le specie cacciabili e la stagione venatoria attraverso i principi stabiliti dalla Direttiva Europea sulla conservazione degli uccelli selvatici. </t>
    </r>
  </si>
  <si>
    <t>Priorità</t>
  </si>
  <si>
    <t>Rischio percepito</t>
  </si>
  <si>
    <t xml:space="preserve">Valori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</si>
</sst>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font>
      <sz val="11"/>
      <color theme="1"/>
      <name val="Calibri"/>
      <family val="2"/>
      <scheme val="minor"/>
    </font>
    <font>
      <b/>
      <sz val="8"/>
      <name val="Arial"/>
      <family val="2"/>
    </font>
    <font>
      <sz val="8"/>
      <name val="Arial"/>
      <family val="2"/>
    </font>
    <font>
      <sz val="11"/>
      <color rgb="FF000000"/>
      <name val="Calibri"/>
      <family val="2"/>
    </font>
    <font>
      <sz val="8"/>
      <color rgb="FF000000"/>
      <name val="Arial"/>
      <family val="2"/>
    </font>
    <font>
      <b/>
      <sz val="8"/>
      <color rgb="FF000000"/>
      <name val="Arial"/>
      <family val="2"/>
    </font>
    <font>
      <sz val="9"/>
      <color indexed="81"/>
      <name val="Tahoma"/>
      <family val="2"/>
    </font>
    <font>
      <sz val="8"/>
      <color indexed="81"/>
      <name val="Arial"/>
      <family val="2"/>
    </font>
    <font>
      <sz val="8"/>
      <color indexed="81"/>
      <name val="Tahoma"/>
      <family val="2"/>
    </font>
    <font>
      <sz val="8"/>
      <color indexed="81"/>
      <name val="Arial "/>
    </font>
    <font>
      <sz val="10"/>
      <color rgb="FF000000"/>
      <name val="Arial"/>
      <family val="2"/>
    </font>
    <font>
      <sz val="9"/>
      <color rgb="FF000000"/>
      <name val="Tahoma"/>
      <family val="2"/>
    </font>
    <font>
      <sz val="8"/>
      <color rgb="FF000000"/>
      <name val="Tahoma"/>
      <family val="2"/>
    </font>
    <font>
      <sz val="8"/>
      <color theme="1"/>
      <name val="Arial"/>
      <family val="2"/>
    </font>
    <font>
      <sz val="8"/>
      <color rgb="FF000000"/>
      <name val="Arial"/>
      <family val="2"/>
    </font>
    <font>
      <sz val="11"/>
      <color theme="1"/>
      <name val="Arial"/>
      <family val="2"/>
    </font>
    <font>
      <sz val="7.5"/>
      <color rgb="FF000000"/>
      <name val="Arial"/>
      <family val="2"/>
    </font>
    <font>
      <sz val="10"/>
      <color theme="1"/>
      <name val="Arial"/>
      <family val="2"/>
    </font>
    <font>
      <b/>
      <sz val="11"/>
      <color rgb="FF000000"/>
      <name val="Arial"/>
      <family val="2"/>
    </font>
    <font>
      <sz val="11"/>
      <color rgb="FF000000"/>
      <name val="Arial"/>
      <family val="2"/>
    </font>
    <font>
      <sz val="8"/>
      <color theme="1"/>
      <name val="Calibri"/>
      <family val="2"/>
      <scheme val="minor"/>
    </font>
    <font>
      <sz val="8"/>
      <color rgb="FF00000A"/>
      <name val="Arial"/>
      <family val="2"/>
    </font>
    <font>
      <sz val="7"/>
      <color theme="1"/>
      <name val="Calibri"/>
      <family val="2"/>
      <scheme val="minor"/>
    </font>
    <font>
      <b/>
      <sz val="8"/>
      <color theme="1"/>
      <name val="Arial"/>
      <family val="2"/>
    </font>
    <font>
      <b/>
      <sz val="9"/>
      <color indexed="81"/>
      <name val="Tahoma"/>
      <family val="2"/>
    </font>
  </fonts>
  <fills count="11">
    <fill>
      <patternFill patternType="none"/>
    </fill>
    <fill>
      <patternFill patternType="gray125"/>
    </fill>
    <fill>
      <patternFill patternType="solid">
        <fgColor rgb="FFFFC000"/>
        <bgColor indexed="64"/>
      </patternFill>
    </fill>
    <fill>
      <patternFill patternType="solid">
        <fgColor rgb="FFFFFFFF"/>
        <bgColor indexed="64"/>
      </patternFill>
    </fill>
    <fill>
      <patternFill patternType="solid">
        <fgColor rgb="FFFFFFFF"/>
        <bgColor rgb="FF000000"/>
      </patternFill>
    </fill>
    <fill>
      <patternFill patternType="solid">
        <fgColor rgb="FFFFFF00"/>
        <bgColor rgb="FF000000"/>
      </patternFill>
    </fill>
    <fill>
      <patternFill patternType="solid">
        <fgColor rgb="FFFFFF00"/>
        <bgColor indexed="64"/>
      </patternFill>
    </fill>
    <fill>
      <patternFill patternType="solid">
        <fgColor rgb="FFFFC000"/>
        <bgColor rgb="FFFF9900"/>
      </patternFill>
    </fill>
    <fill>
      <patternFill patternType="solid">
        <fgColor rgb="FFFF0000"/>
        <bgColor indexed="64"/>
      </patternFill>
    </fill>
    <fill>
      <patternFill patternType="solid">
        <fgColor theme="4" tint="0.59999389629810485"/>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s>
  <cellStyleXfs count="2">
    <xf numFmtId="0" fontId="0" fillId="0" borderId="0"/>
    <xf numFmtId="0" fontId="3" fillId="0" borderId="0"/>
  </cellStyleXfs>
  <cellXfs count="74">
    <xf numFmtId="0" fontId="0" fillId="0" borderId="0" xfId="0"/>
    <xf numFmtId="0" fontId="1" fillId="2" borderId="1" xfId="0" applyFont="1" applyFill="1" applyBorder="1" applyAlignment="1">
      <alignment horizontal="center"/>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xf>
    <xf numFmtId="49" fontId="2" fillId="2" borderId="1" xfId="0" applyNumberFormat="1" applyFont="1" applyFill="1" applyBorder="1" applyAlignment="1">
      <alignment horizontal="center" wrapText="1"/>
    </xf>
    <xf numFmtId="0" fontId="1" fillId="2" borderId="1" xfId="0" applyFont="1" applyFill="1" applyBorder="1" applyAlignment="1">
      <alignment horizontal="center" vertical="top"/>
    </xf>
    <xf numFmtId="0" fontId="2" fillId="2" borderId="1" xfId="0" applyFont="1" applyFill="1" applyBorder="1" applyAlignment="1">
      <alignment horizontal="center" vertical="top" wrapText="1"/>
    </xf>
    <xf numFmtId="49" fontId="2" fillId="2" borderId="1" xfId="0" applyNumberFormat="1" applyFont="1" applyFill="1" applyBorder="1" applyAlignment="1">
      <alignment horizontal="center" vertical="top"/>
    </xf>
    <xf numFmtId="49" fontId="2" fillId="2" borderId="1" xfId="0" applyNumberFormat="1" applyFont="1" applyFill="1" applyBorder="1" applyAlignment="1">
      <alignment horizontal="center" vertical="top" wrapText="1"/>
    </xf>
    <xf numFmtId="0" fontId="10" fillId="0" borderId="0" xfId="0" applyFont="1" applyAlignment="1">
      <alignment vertical="top" wrapText="1"/>
    </xf>
    <xf numFmtId="0" fontId="13" fillId="0" borderId="0" xfId="0" applyFont="1" applyAlignment="1">
      <alignment horizontal="left" vertical="top"/>
    </xf>
    <xf numFmtId="49" fontId="13" fillId="0" borderId="0" xfId="0" applyNumberFormat="1" applyFont="1" applyAlignment="1">
      <alignment horizontal="center"/>
    </xf>
    <xf numFmtId="0" fontId="13" fillId="0" borderId="0" xfId="0" applyFont="1" applyAlignment="1">
      <alignment horizontal="left" vertical="top" wrapText="1"/>
    </xf>
    <xf numFmtId="0" fontId="14" fillId="0" borderId="0" xfId="0" quotePrefix="1" applyFont="1" applyAlignment="1">
      <alignment wrapText="1"/>
    </xf>
    <xf numFmtId="49" fontId="13" fillId="0" borderId="0" xfId="0" applyNumberFormat="1" applyFont="1" applyAlignment="1">
      <alignment horizontal="center" wrapText="1"/>
    </xf>
    <xf numFmtId="0" fontId="15" fillId="0" borderId="0" xfId="0" applyFont="1" applyAlignment="1">
      <alignment vertical="top"/>
    </xf>
    <xf numFmtId="0" fontId="16" fillId="0" borderId="0" xfId="0" applyFont="1" applyAlignment="1">
      <alignment vertical="top" wrapText="1"/>
    </xf>
    <xf numFmtId="0" fontId="16" fillId="0" borderId="0" xfId="0" quotePrefix="1" applyFont="1" applyAlignment="1">
      <alignment vertical="top" wrapText="1"/>
    </xf>
    <xf numFmtId="0" fontId="17" fillId="0" borderId="0" xfId="0" applyFont="1" applyAlignment="1">
      <alignment vertical="top" wrapText="1"/>
    </xf>
    <xf numFmtId="0" fontId="18" fillId="0" borderId="0" xfId="0" applyFont="1" applyAlignment="1">
      <alignment vertical="top" wrapText="1"/>
    </xf>
    <xf numFmtId="0" fontId="19" fillId="0" borderId="0" xfId="0" applyFont="1" applyAlignment="1">
      <alignment vertical="top" wrapText="1"/>
    </xf>
    <xf numFmtId="0" fontId="18" fillId="3" borderId="0" xfId="0" applyFont="1" applyFill="1" applyAlignment="1">
      <alignment vertical="top" wrapText="1"/>
    </xf>
    <xf numFmtId="0" fontId="19" fillId="3" borderId="0" xfId="0" applyFont="1" applyFill="1" applyAlignment="1">
      <alignment vertical="top" wrapText="1"/>
    </xf>
    <xf numFmtId="0" fontId="15" fillId="3" borderId="0" xfId="0" applyFont="1" applyFill="1" applyAlignment="1">
      <alignment vertical="top"/>
    </xf>
    <xf numFmtId="0" fontId="5" fillId="4" borderId="0" xfId="0" applyFont="1" applyFill="1" applyAlignment="1">
      <alignment vertical="top" wrapText="1" readingOrder="1"/>
    </xf>
    <xf numFmtId="0" fontId="4" fillId="4" borderId="0" xfId="0" applyFont="1" applyFill="1" applyAlignment="1">
      <alignment vertical="top" wrapText="1"/>
    </xf>
    <xf numFmtId="0" fontId="4" fillId="0" borderId="0" xfId="0" applyFont="1" applyAlignment="1">
      <alignment vertical="top" wrapText="1"/>
    </xf>
    <xf numFmtId="0" fontId="5" fillId="0" borderId="0" xfId="0" applyFont="1" applyAlignment="1">
      <alignment vertical="top" wrapText="1"/>
    </xf>
    <xf numFmtId="0" fontId="4" fillId="4" borderId="4" xfId="0" applyFont="1" applyFill="1" applyBorder="1" applyAlignment="1">
      <alignment vertical="top" wrapText="1"/>
    </xf>
    <xf numFmtId="0" fontId="15" fillId="0" borderId="4" xfId="0" applyFont="1" applyBorder="1" applyAlignment="1">
      <alignment vertical="top"/>
    </xf>
    <xf numFmtId="0" fontId="4" fillId="3" borderId="1" xfId="0" applyFont="1" applyFill="1" applyBorder="1" applyAlignment="1">
      <alignment vertical="top" wrapText="1"/>
    </xf>
    <xf numFmtId="0" fontId="4" fillId="3" borderId="5" xfId="0" applyFont="1" applyFill="1" applyBorder="1" applyAlignment="1">
      <alignment vertical="top" wrapText="1"/>
    </xf>
    <xf numFmtId="0" fontId="4" fillId="3" borderId="0" xfId="0" applyFont="1" applyFill="1" applyAlignment="1">
      <alignment vertical="top" wrapText="1"/>
    </xf>
    <xf numFmtId="0" fontId="4" fillId="3" borderId="2" xfId="0" applyFont="1" applyFill="1" applyBorder="1" applyAlignment="1">
      <alignment vertical="top" wrapText="1"/>
    </xf>
    <xf numFmtId="0" fontId="4" fillId="3" borderId="6" xfId="0" applyFont="1" applyFill="1" applyBorder="1" applyAlignment="1">
      <alignment vertical="top" wrapText="1"/>
    </xf>
    <xf numFmtId="0" fontId="20" fillId="0" borderId="0" xfId="0" applyFont="1" applyAlignment="1">
      <alignment vertical="top"/>
    </xf>
    <xf numFmtId="0" fontId="4" fillId="5" borderId="0" xfId="0" applyFont="1" applyFill="1" applyAlignment="1">
      <alignment vertical="top" wrapText="1"/>
    </xf>
    <xf numFmtId="0" fontId="2" fillId="0" borderId="0" xfId="0" applyFont="1" applyAlignment="1">
      <alignment vertical="top" wrapText="1"/>
    </xf>
    <xf numFmtId="0" fontId="20" fillId="0" borderId="0" xfId="0" applyFont="1" applyAlignment="1">
      <alignment vertical="top" wrapText="1"/>
    </xf>
    <xf numFmtId="0" fontId="4" fillId="0" borderId="0" xfId="0" applyFont="1" applyFill="1" applyAlignment="1">
      <alignment vertical="top" wrapText="1"/>
    </xf>
    <xf numFmtId="0" fontId="21" fillId="0" borderId="0" xfId="1" applyFont="1" applyAlignment="1">
      <alignment horizontal="justify" vertical="top" wrapText="1"/>
    </xf>
    <xf numFmtId="0" fontId="2" fillId="0" borderId="0" xfId="1" applyFont="1" applyAlignment="1">
      <alignment horizontal="justify" vertical="top" wrapText="1"/>
    </xf>
    <xf numFmtId="0" fontId="2" fillId="0" borderId="0" xfId="1" applyFont="1" applyAlignment="1">
      <alignment horizontal="justify" vertical="top"/>
    </xf>
    <xf numFmtId="0" fontId="4" fillId="0" borderId="0" xfId="1" applyFont="1" applyAlignment="1">
      <alignment vertical="top" wrapText="1"/>
    </xf>
    <xf numFmtId="0" fontId="2" fillId="0" borderId="0" xfId="1" applyFont="1" applyAlignment="1">
      <alignment vertical="top" wrapText="1"/>
    </xf>
    <xf numFmtId="0" fontId="4" fillId="0" borderId="0" xfId="1" applyFont="1" applyAlignment="1">
      <alignment horizontal="center" vertical="top" wrapText="1"/>
    </xf>
    <xf numFmtId="0" fontId="21" fillId="0" borderId="0" xfId="1" applyFont="1" applyAlignment="1">
      <alignment vertical="top" wrapText="1"/>
    </xf>
    <xf numFmtId="0" fontId="4" fillId="0" borderId="0" xfId="1" applyFont="1" applyAlignment="1">
      <alignment horizontal="justify" vertical="top" wrapText="1"/>
    </xf>
    <xf numFmtId="0" fontId="4" fillId="0" borderId="0" xfId="1" applyFont="1" applyAlignment="1">
      <alignment horizontal="justify" vertical="top"/>
    </xf>
    <xf numFmtId="0" fontId="1" fillId="7" borderId="1" xfId="1" applyFont="1" applyFill="1" applyBorder="1" applyAlignment="1">
      <alignment horizontal="center" vertical="top"/>
    </xf>
    <xf numFmtId="0" fontId="2" fillId="7" borderId="1" xfId="1" applyFont="1" applyFill="1" applyBorder="1" applyAlignment="1">
      <alignment horizontal="center" vertical="top" wrapText="1"/>
    </xf>
    <xf numFmtId="49" fontId="2" fillId="7" borderId="1" xfId="1" applyNumberFormat="1" applyFont="1" applyFill="1" applyBorder="1" applyAlignment="1">
      <alignment horizontal="center" vertical="top"/>
    </xf>
    <xf numFmtId="49" fontId="2" fillId="7" borderId="1" xfId="1" applyNumberFormat="1" applyFont="1" applyFill="1" applyBorder="1" applyAlignment="1">
      <alignment horizontal="center" vertical="top" wrapText="1"/>
    </xf>
    <xf numFmtId="0" fontId="4" fillId="0" borderId="0" xfId="1" applyFont="1" applyAlignment="1">
      <alignment vertical="top"/>
    </xf>
    <xf numFmtId="0" fontId="5" fillId="0" borderId="0" xfId="1" applyFont="1" applyAlignment="1">
      <alignment horizontal="center" vertical="top"/>
    </xf>
    <xf numFmtId="49" fontId="4" fillId="0" borderId="0" xfId="1" applyNumberFormat="1" applyFont="1" applyAlignment="1">
      <alignment horizontal="center" vertical="top"/>
    </xf>
    <xf numFmtId="49" fontId="4" fillId="0" borderId="0" xfId="1" applyNumberFormat="1" applyFont="1" applyAlignment="1">
      <alignment horizontal="center" vertical="top" wrapText="1"/>
    </xf>
    <xf numFmtId="0" fontId="4" fillId="0" borderId="0" xfId="1" applyFont="1" applyAlignment="1">
      <alignment horizontal="center" vertical="top"/>
    </xf>
    <xf numFmtId="0" fontId="5" fillId="0" borderId="0" xfId="1" applyFont="1" applyAlignment="1">
      <alignment horizontal="center" vertical="top" wrapText="1"/>
    </xf>
    <xf numFmtId="0" fontId="13" fillId="0" borderId="0" xfId="0" applyFont="1" applyAlignment="1">
      <alignment vertical="top"/>
    </xf>
    <xf numFmtId="49" fontId="13" fillId="0" borderId="0" xfId="0" applyNumberFormat="1" applyFont="1" applyAlignment="1">
      <alignment horizontal="center" vertical="top"/>
    </xf>
    <xf numFmtId="0" fontId="13" fillId="0" borderId="0" xfId="0" applyFont="1" applyAlignment="1">
      <alignment vertical="top" wrapText="1"/>
    </xf>
    <xf numFmtId="0" fontId="2" fillId="8" borderId="0" xfId="0" applyFont="1" applyFill="1" applyAlignment="1">
      <alignment horizontal="center"/>
    </xf>
    <xf numFmtId="0" fontId="13" fillId="9" borderId="0" xfId="0" applyFont="1" applyFill="1" applyAlignment="1">
      <alignment horizontal="center" wrapText="1"/>
    </xf>
    <xf numFmtId="164" fontId="22" fillId="10" borderId="0" xfId="0" applyNumberFormat="1" applyFont="1" applyFill="1" applyAlignment="1" applyProtection="1">
      <alignment horizontal="center"/>
      <protection hidden="1"/>
    </xf>
    <xf numFmtId="2" fontId="23" fillId="0" borderId="1" xfId="0" applyNumberFormat="1" applyFont="1" applyBorder="1" applyAlignment="1">
      <alignment horizontal="center"/>
    </xf>
    <xf numFmtId="0" fontId="13" fillId="0" borderId="1" xfId="0" applyFont="1" applyBorder="1" applyAlignment="1">
      <alignment vertical="center" wrapText="1"/>
    </xf>
    <xf numFmtId="0" fontId="20" fillId="0" borderId="0" xfId="0" applyFont="1" applyFill="1" applyAlignment="1">
      <alignment vertical="top" wrapText="1"/>
    </xf>
    <xf numFmtId="0" fontId="20" fillId="0" borderId="0" xfId="0" applyFont="1" applyFill="1" applyAlignment="1">
      <alignment vertical="top"/>
    </xf>
    <xf numFmtId="0" fontId="4" fillId="0" borderId="3" xfId="0" applyFont="1" applyBorder="1" applyAlignment="1">
      <alignment vertical="top" wrapText="1"/>
    </xf>
    <xf numFmtId="0" fontId="4" fillId="0" borderId="0" xfId="0" applyFont="1" applyAlignment="1">
      <alignment vertical="top" wrapText="1"/>
    </xf>
    <xf numFmtId="0" fontId="4" fillId="4" borderId="4" xfId="0" applyFont="1" applyFill="1" applyBorder="1" applyAlignment="1">
      <alignment vertical="top" wrapText="1"/>
    </xf>
    <xf numFmtId="0" fontId="13" fillId="6" borderId="7" xfId="0" applyFont="1" applyFill="1" applyBorder="1" applyAlignment="1">
      <alignment horizontal="center"/>
    </xf>
    <xf numFmtId="0" fontId="13" fillId="6" borderId="0" xfId="0" applyFont="1" applyFill="1" applyAlignment="1">
      <alignment horizontal="center"/>
    </xf>
  </cellXfs>
  <cellStyles count="2">
    <cellStyle name="Normale" xfId="0" builtinId="0"/>
    <cellStyle name="Normale 2" xfId="1" xr:uid="{56FE7500-1C46-44C8-A8AC-1C60BC4492B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913AB-7B68-4779-9C42-59F3915254D7}">
  <sheetPr>
    <tabColor rgb="FFFFC000"/>
  </sheetPr>
  <dimension ref="A1:AB30"/>
  <sheetViews>
    <sheetView topLeftCell="G1" workbookViewId="0">
      <pane ySplit="1" topLeftCell="A29" activePane="bottomLeft" state="frozen"/>
      <selection pane="bottomLeft" activeCell="Q29" sqref="Q29:Z30"/>
    </sheetView>
  </sheetViews>
  <sheetFormatPr defaultRowHeight="13.8"/>
  <cols>
    <col min="1" max="1" width="39.6640625" style="15" customWidth="1"/>
    <col min="2" max="2" width="55.109375" style="15" customWidth="1"/>
    <col min="3" max="3" width="45" style="15" customWidth="1"/>
    <col min="4" max="4" width="22.5546875" style="15" customWidth="1"/>
    <col min="5" max="5" width="26.44140625" style="15" customWidth="1"/>
    <col min="6" max="6" width="22.5546875" style="15" customWidth="1"/>
    <col min="7" max="9" width="9.6640625" style="15" customWidth="1"/>
    <col min="10" max="10" width="10.44140625" style="15" customWidth="1"/>
    <col min="11" max="12" width="9.6640625" style="15" customWidth="1"/>
    <col min="13" max="13" width="13.6640625" style="15" customWidth="1"/>
    <col min="14" max="14" width="9.6640625" style="15" customWidth="1"/>
    <col min="15" max="15" width="11" style="15" customWidth="1"/>
    <col min="16" max="16" width="9.6640625" style="15" customWidth="1"/>
    <col min="17" max="26" width="2.44140625" style="15" customWidth="1"/>
    <col min="27" max="27" width="7.33203125" style="15" customWidth="1"/>
    <col min="28" max="16384" width="8.88671875" style="15"/>
  </cols>
  <sheetData>
    <row r="1" spans="1:28" ht="27" customHeight="1">
      <c r="A1" s="5" t="s">
        <v>0</v>
      </c>
      <c r="B1" s="6" t="s">
        <v>1</v>
      </c>
      <c r="C1" s="6" t="s">
        <v>2</v>
      </c>
      <c r="D1" s="6" t="s">
        <v>3</v>
      </c>
      <c r="E1" s="6" t="s">
        <v>4</v>
      </c>
      <c r="F1" s="6" t="s">
        <v>5</v>
      </c>
      <c r="G1" s="7" t="s">
        <v>6</v>
      </c>
      <c r="H1" s="7" t="s">
        <v>7</v>
      </c>
      <c r="I1" s="8" t="s">
        <v>8</v>
      </c>
      <c r="J1" s="8" t="s">
        <v>9</v>
      </c>
      <c r="K1" s="7" t="s">
        <v>10</v>
      </c>
      <c r="L1" s="7" t="s">
        <v>11</v>
      </c>
      <c r="M1" s="8" t="s">
        <v>12</v>
      </c>
      <c r="N1" s="7" t="s">
        <v>13</v>
      </c>
      <c r="O1" s="8" t="s">
        <v>14</v>
      </c>
      <c r="P1" s="7" t="s">
        <v>15</v>
      </c>
      <c r="Q1" s="72" t="s">
        <v>401</v>
      </c>
      <c r="R1" s="73"/>
      <c r="S1" s="73"/>
      <c r="T1" s="73"/>
      <c r="U1" s="73"/>
      <c r="V1" s="73"/>
      <c r="W1" s="73"/>
      <c r="X1" s="73"/>
      <c r="Y1" s="73"/>
      <c r="Z1" s="73"/>
      <c r="AA1" s="62" t="s">
        <v>399</v>
      </c>
      <c r="AB1" s="63" t="s">
        <v>400</v>
      </c>
    </row>
    <row r="2" spans="1:28" ht="102">
      <c r="A2" s="16" t="s">
        <v>16</v>
      </c>
      <c r="B2" s="16" t="s">
        <v>17</v>
      </c>
      <c r="C2" s="16" t="s">
        <v>18</v>
      </c>
      <c r="D2" s="16" t="s">
        <v>19</v>
      </c>
      <c r="E2" s="16" t="s">
        <v>20</v>
      </c>
      <c r="F2" s="17" t="s">
        <v>21</v>
      </c>
      <c r="G2" s="16" t="s">
        <v>22</v>
      </c>
      <c r="H2" s="16" t="s">
        <v>23</v>
      </c>
      <c r="I2" s="16" t="s">
        <v>24</v>
      </c>
      <c r="J2" s="16" t="s">
        <v>25</v>
      </c>
      <c r="K2" s="16" t="s">
        <v>26</v>
      </c>
      <c r="L2" s="16" t="s">
        <v>23</v>
      </c>
      <c r="M2" s="16" t="s">
        <v>24</v>
      </c>
      <c r="N2" s="16" t="s">
        <v>25</v>
      </c>
      <c r="O2" s="16" t="s">
        <v>25</v>
      </c>
      <c r="P2" s="18"/>
      <c r="Q2" s="64">
        <f t="shared" ref="Q2:Z2" si="0">IF(G2="A",3,IF(G2="M",2,IF(G2="B",1,)))</f>
        <v>0</v>
      </c>
      <c r="R2" s="64">
        <f t="shared" si="0"/>
        <v>3</v>
      </c>
      <c r="S2" s="64">
        <f t="shared" si="0"/>
        <v>0</v>
      </c>
      <c r="T2" s="64">
        <f t="shared" si="0"/>
        <v>1</v>
      </c>
      <c r="U2" s="64">
        <f t="shared" si="0"/>
        <v>0</v>
      </c>
      <c r="V2" s="64">
        <f t="shared" si="0"/>
        <v>3</v>
      </c>
      <c r="W2" s="64">
        <f t="shared" si="0"/>
        <v>0</v>
      </c>
      <c r="X2" s="64">
        <f t="shared" si="0"/>
        <v>1</v>
      </c>
      <c r="Y2" s="64">
        <f t="shared" si="0"/>
        <v>1</v>
      </c>
      <c r="Z2" s="64">
        <f t="shared" si="0"/>
        <v>0</v>
      </c>
      <c r="AA2" s="65">
        <f t="shared" ref="AA2" si="1">(AVERAGE(Q2:Z2))</f>
        <v>0.9</v>
      </c>
      <c r="AB2" s="66"/>
    </row>
    <row r="3" spans="1:28" ht="102">
      <c r="A3" s="16" t="s">
        <v>27</v>
      </c>
      <c r="B3" s="16" t="s">
        <v>17</v>
      </c>
      <c r="C3" s="16" t="s">
        <v>28</v>
      </c>
      <c r="D3" s="16" t="s">
        <v>19</v>
      </c>
      <c r="E3" s="16" t="s">
        <v>20</v>
      </c>
      <c r="F3" s="17" t="s">
        <v>21</v>
      </c>
      <c r="G3" s="16" t="s">
        <v>22</v>
      </c>
      <c r="H3" s="16" t="s">
        <v>23</v>
      </c>
      <c r="I3" s="16" t="s">
        <v>24</v>
      </c>
      <c r="J3" s="16" t="s">
        <v>25</v>
      </c>
      <c r="K3" s="16" t="s">
        <v>26</v>
      </c>
      <c r="L3" s="16" t="s">
        <v>23</v>
      </c>
      <c r="M3" s="16" t="s">
        <v>24</v>
      </c>
      <c r="N3" s="16" t="s">
        <v>25</v>
      </c>
      <c r="O3" s="16" t="s">
        <v>25</v>
      </c>
      <c r="P3" s="18"/>
      <c r="Q3" s="64">
        <f t="shared" ref="Q3:Q30" si="2">IF(G3="A",3.5,IF(G3="M",2.2,IF(G3="B",1.5,)))</f>
        <v>0</v>
      </c>
      <c r="R3" s="64">
        <f t="shared" ref="R3:R30" si="3">IF(H3="A",3,IF(H3="M",2,IF(H3="B",1,)))</f>
        <v>3</v>
      </c>
      <c r="S3" s="64">
        <f t="shared" ref="S3:S30" si="4">IF(I3="A",3,IF(I3="M",2,IF(I3="B",1,)))</f>
        <v>0</v>
      </c>
      <c r="T3" s="64">
        <f t="shared" ref="T3:T30" si="5">IF(J3="A",2.2,IF(J3="M",1,IF(J3="B",0.5,)))</f>
        <v>0.5</v>
      </c>
      <c r="U3" s="64">
        <f t="shared" ref="U3:U30" si="6">IF(K3="A",2.2,IF(K3="M",1,IF(K3="B",0.5,)))</f>
        <v>0</v>
      </c>
      <c r="V3" s="64">
        <f t="shared" ref="V3:V30" si="7">IF(L3="A",2.2,IF(L3="M",1,IF(L3="B",0.5,)))</f>
        <v>2.2000000000000002</v>
      </c>
      <c r="W3" s="64">
        <f t="shared" ref="W3:W30" si="8">IF(M3="A",3,IF(M3="M",2,IF(M3="B",1,)))</f>
        <v>0</v>
      </c>
      <c r="X3" s="64">
        <f t="shared" ref="X3:X30" si="9">IF(N3="A",2.2,IF(N3="M",1.2,IF(N3="B",0.8,)))</f>
        <v>0.8</v>
      </c>
      <c r="Y3" s="64">
        <f t="shared" ref="Y3:Y30" si="10">IF(O3="A",3,IF(O3="M",2,IF(O3="B",1,)))</f>
        <v>1</v>
      </c>
      <c r="Z3" s="64">
        <f t="shared" ref="Z3:Z30" si="11">IF(P3="A",3,IF(P3="M",2,IF(P3="B",1,)))</f>
        <v>0</v>
      </c>
      <c r="AA3" s="65">
        <f t="shared" ref="AA3:AA30" si="12">(AVERAGE(Q3:Z3))</f>
        <v>0.75</v>
      </c>
      <c r="AB3" s="66"/>
    </row>
    <row r="4" spans="1:28" ht="91.8">
      <c r="A4" s="16" t="s">
        <v>29</v>
      </c>
      <c r="B4" s="16" t="s">
        <v>30</v>
      </c>
      <c r="C4" s="16" t="s">
        <v>31</v>
      </c>
      <c r="D4" s="16" t="s">
        <v>32</v>
      </c>
      <c r="E4" s="16" t="s">
        <v>33</v>
      </c>
      <c r="F4" s="17" t="s">
        <v>34</v>
      </c>
      <c r="G4" s="16" t="s">
        <v>22</v>
      </c>
      <c r="H4" s="16" t="s">
        <v>23</v>
      </c>
      <c r="I4" s="16" t="s">
        <v>24</v>
      </c>
      <c r="J4" s="16" t="s">
        <v>25</v>
      </c>
      <c r="K4" s="16" t="s">
        <v>26</v>
      </c>
      <c r="L4" s="16" t="s">
        <v>23</v>
      </c>
      <c r="M4" s="16" t="s">
        <v>24</v>
      </c>
      <c r="N4" s="16" t="s">
        <v>25</v>
      </c>
      <c r="O4" s="16" t="s">
        <v>25</v>
      </c>
      <c r="P4" s="18"/>
      <c r="Q4" s="64">
        <f t="shared" si="2"/>
        <v>0</v>
      </c>
      <c r="R4" s="64">
        <f t="shared" si="3"/>
        <v>3</v>
      </c>
      <c r="S4" s="64">
        <f t="shared" si="4"/>
        <v>0</v>
      </c>
      <c r="T4" s="64">
        <f t="shared" si="5"/>
        <v>0.5</v>
      </c>
      <c r="U4" s="64">
        <f t="shared" si="6"/>
        <v>0</v>
      </c>
      <c r="V4" s="64">
        <f t="shared" si="7"/>
        <v>2.2000000000000002</v>
      </c>
      <c r="W4" s="64">
        <f t="shared" si="8"/>
        <v>0</v>
      </c>
      <c r="X4" s="64">
        <f t="shared" si="9"/>
        <v>0.8</v>
      </c>
      <c r="Y4" s="64">
        <f t="shared" si="10"/>
        <v>1</v>
      </c>
      <c r="Z4" s="64">
        <f t="shared" si="11"/>
        <v>0</v>
      </c>
      <c r="AA4" s="65">
        <f t="shared" si="12"/>
        <v>0.75</v>
      </c>
      <c r="AB4" s="66"/>
    </row>
    <row r="5" spans="1:28" ht="51">
      <c r="A5" s="16" t="s">
        <v>35</v>
      </c>
      <c r="B5" s="16" t="s">
        <v>36</v>
      </c>
      <c r="C5" s="16" t="s">
        <v>37</v>
      </c>
      <c r="D5" s="16" t="s">
        <v>19</v>
      </c>
      <c r="E5" s="16" t="s">
        <v>38</v>
      </c>
      <c r="F5" s="17" t="s">
        <v>39</v>
      </c>
      <c r="G5" s="16" t="s">
        <v>22</v>
      </c>
      <c r="H5" s="16" t="s">
        <v>23</v>
      </c>
      <c r="I5" s="16" t="s">
        <v>24</v>
      </c>
      <c r="J5" s="16" t="s">
        <v>25</v>
      </c>
      <c r="K5" s="9" t="s">
        <v>40</v>
      </c>
      <c r="L5" s="16" t="s">
        <v>41</v>
      </c>
      <c r="M5" s="16" t="s">
        <v>24</v>
      </c>
      <c r="N5" s="16" t="s">
        <v>25</v>
      </c>
      <c r="O5" s="16" t="s">
        <v>25</v>
      </c>
      <c r="P5" s="18"/>
      <c r="Q5" s="64">
        <f t="shared" si="2"/>
        <v>0</v>
      </c>
      <c r="R5" s="64">
        <f t="shared" si="3"/>
        <v>3</v>
      </c>
      <c r="S5" s="64">
        <f t="shared" si="4"/>
        <v>0</v>
      </c>
      <c r="T5" s="64">
        <f t="shared" si="5"/>
        <v>0.5</v>
      </c>
      <c r="U5" s="64">
        <f t="shared" si="6"/>
        <v>0</v>
      </c>
      <c r="V5" s="64">
        <f t="shared" si="7"/>
        <v>0</v>
      </c>
      <c r="W5" s="64">
        <f t="shared" si="8"/>
        <v>0</v>
      </c>
      <c r="X5" s="64">
        <f t="shared" si="9"/>
        <v>0.8</v>
      </c>
      <c r="Y5" s="64">
        <f t="shared" si="10"/>
        <v>1</v>
      </c>
      <c r="Z5" s="64">
        <f t="shared" si="11"/>
        <v>0</v>
      </c>
      <c r="AA5" s="65">
        <f t="shared" si="12"/>
        <v>0.53</v>
      </c>
      <c r="AB5" s="66"/>
    </row>
    <row r="6" spans="1:28" ht="179.4">
      <c r="A6" s="19" t="s">
        <v>386</v>
      </c>
      <c r="B6" s="20" t="s">
        <v>43</v>
      </c>
      <c r="C6" s="20" t="s">
        <v>44</v>
      </c>
      <c r="D6" s="20" t="s">
        <v>45</v>
      </c>
      <c r="E6" s="20" t="s">
        <v>46</v>
      </c>
      <c r="F6" s="20" t="s">
        <v>47</v>
      </c>
      <c r="G6" s="20" t="s">
        <v>22</v>
      </c>
      <c r="H6" s="20" t="s">
        <v>23</v>
      </c>
      <c r="I6" s="20" t="s">
        <v>23</v>
      </c>
      <c r="J6" s="20" t="s">
        <v>48</v>
      </c>
      <c r="K6" s="20" t="s">
        <v>25</v>
      </c>
      <c r="L6" s="20"/>
      <c r="M6" s="20" t="s">
        <v>48</v>
      </c>
      <c r="N6" s="20" t="s">
        <v>23</v>
      </c>
      <c r="O6" s="20" t="s">
        <v>48</v>
      </c>
      <c r="P6" s="20" t="s">
        <v>49</v>
      </c>
      <c r="Q6" s="64">
        <f t="shared" si="2"/>
        <v>0</v>
      </c>
      <c r="R6" s="64">
        <f t="shared" si="3"/>
        <v>3</v>
      </c>
      <c r="S6" s="64">
        <f t="shared" si="4"/>
        <v>3</v>
      </c>
      <c r="T6" s="64">
        <f t="shared" si="5"/>
        <v>1</v>
      </c>
      <c r="U6" s="64">
        <f t="shared" si="6"/>
        <v>0.5</v>
      </c>
      <c r="V6" s="64">
        <f t="shared" si="7"/>
        <v>0</v>
      </c>
      <c r="W6" s="64">
        <f t="shared" si="8"/>
        <v>2</v>
      </c>
      <c r="X6" s="64">
        <f t="shared" si="9"/>
        <v>2.2000000000000002</v>
      </c>
      <c r="Y6" s="64">
        <f t="shared" si="10"/>
        <v>2</v>
      </c>
      <c r="Z6" s="64">
        <f t="shared" si="11"/>
        <v>0</v>
      </c>
      <c r="AA6" s="65">
        <f t="shared" si="12"/>
        <v>1.3699999999999999</v>
      </c>
      <c r="AB6" s="66"/>
    </row>
    <row r="7" spans="1:28" ht="179.4">
      <c r="A7" s="19" t="s">
        <v>387</v>
      </c>
      <c r="B7" s="20" t="s">
        <v>50</v>
      </c>
      <c r="C7" s="20" t="s">
        <v>44</v>
      </c>
      <c r="D7" s="20" t="s">
        <v>45</v>
      </c>
      <c r="E7" s="20" t="s">
        <v>46</v>
      </c>
      <c r="F7" s="20" t="s">
        <v>47</v>
      </c>
      <c r="G7" s="20" t="s">
        <v>22</v>
      </c>
      <c r="H7" s="20" t="s">
        <v>23</v>
      </c>
      <c r="I7" s="20" t="s">
        <v>23</v>
      </c>
      <c r="J7" s="20" t="s">
        <v>48</v>
      </c>
      <c r="K7" s="20" t="s">
        <v>25</v>
      </c>
      <c r="L7" s="20"/>
      <c r="M7" s="20" t="s">
        <v>48</v>
      </c>
      <c r="N7" s="20" t="s">
        <v>23</v>
      </c>
      <c r="O7" s="20" t="s">
        <v>48</v>
      </c>
      <c r="P7" s="20" t="s">
        <v>49</v>
      </c>
      <c r="Q7" s="64">
        <f t="shared" si="2"/>
        <v>0</v>
      </c>
      <c r="R7" s="64">
        <f t="shared" si="3"/>
        <v>3</v>
      </c>
      <c r="S7" s="64">
        <f t="shared" si="4"/>
        <v>3</v>
      </c>
      <c r="T7" s="64">
        <f t="shared" si="5"/>
        <v>1</v>
      </c>
      <c r="U7" s="64">
        <f t="shared" si="6"/>
        <v>0.5</v>
      </c>
      <c r="V7" s="64">
        <f t="shared" si="7"/>
        <v>0</v>
      </c>
      <c r="W7" s="64">
        <f t="shared" si="8"/>
        <v>2</v>
      </c>
      <c r="X7" s="64">
        <f t="shared" si="9"/>
        <v>2.2000000000000002</v>
      </c>
      <c r="Y7" s="64">
        <f t="shared" si="10"/>
        <v>2</v>
      </c>
      <c r="Z7" s="64">
        <f t="shared" si="11"/>
        <v>0</v>
      </c>
      <c r="AA7" s="65">
        <f t="shared" si="12"/>
        <v>1.3699999999999999</v>
      </c>
      <c r="AB7" s="66"/>
    </row>
    <row r="8" spans="1:28" s="23" customFormat="1" ht="193.2">
      <c r="A8" s="21" t="s">
        <v>388</v>
      </c>
      <c r="B8" s="22" t="s">
        <v>51</v>
      </c>
      <c r="C8" s="22" t="s">
        <v>52</v>
      </c>
      <c r="D8" s="22" t="s">
        <v>45</v>
      </c>
      <c r="E8" s="22" t="s">
        <v>53</v>
      </c>
      <c r="F8" s="22" t="s">
        <v>54</v>
      </c>
      <c r="G8" s="22" t="s">
        <v>23</v>
      </c>
      <c r="H8" s="22" t="s">
        <v>23</v>
      </c>
      <c r="I8" s="22" t="s">
        <v>48</v>
      </c>
      <c r="J8" s="22" t="s">
        <v>25</v>
      </c>
      <c r="K8" s="22" t="s">
        <v>55</v>
      </c>
      <c r="L8" s="22" t="s">
        <v>48</v>
      </c>
      <c r="M8" s="22" t="s">
        <v>23</v>
      </c>
      <c r="N8" s="22" t="s">
        <v>48</v>
      </c>
      <c r="O8" s="22" t="s">
        <v>49</v>
      </c>
      <c r="P8" s="22"/>
      <c r="Q8" s="64">
        <f t="shared" si="2"/>
        <v>3.5</v>
      </c>
      <c r="R8" s="64">
        <f t="shared" si="3"/>
        <v>3</v>
      </c>
      <c r="S8" s="64">
        <f t="shared" si="4"/>
        <v>2</v>
      </c>
      <c r="T8" s="64">
        <f t="shared" si="5"/>
        <v>0.5</v>
      </c>
      <c r="U8" s="64">
        <f t="shared" si="6"/>
        <v>0</v>
      </c>
      <c r="V8" s="64">
        <f t="shared" si="7"/>
        <v>1</v>
      </c>
      <c r="W8" s="64">
        <f t="shared" si="8"/>
        <v>3</v>
      </c>
      <c r="X8" s="64">
        <f t="shared" si="9"/>
        <v>1.2</v>
      </c>
      <c r="Y8" s="64">
        <f t="shared" si="10"/>
        <v>0</v>
      </c>
      <c r="Z8" s="64">
        <f t="shared" si="11"/>
        <v>0</v>
      </c>
      <c r="AA8" s="65">
        <f t="shared" si="12"/>
        <v>1.42</v>
      </c>
      <c r="AB8" s="66"/>
    </row>
    <row r="9" spans="1:28" ht="112.2">
      <c r="A9" s="24" t="s">
        <v>56</v>
      </c>
      <c r="B9" s="25" t="s">
        <v>57</v>
      </c>
      <c r="C9" s="25" t="s">
        <v>58</v>
      </c>
      <c r="D9" s="25" t="s">
        <v>59</v>
      </c>
      <c r="E9" s="25" t="s">
        <v>60</v>
      </c>
      <c r="F9" s="25" t="s">
        <v>61</v>
      </c>
      <c r="G9" s="25" t="s">
        <v>22</v>
      </c>
      <c r="H9" s="25" t="s">
        <v>25</v>
      </c>
      <c r="I9" s="25" t="s">
        <v>23</v>
      </c>
      <c r="J9" s="25" t="s">
        <v>25</v>
      </c>
      <c r="K9" s="25" t="s">
        <v>25</v>
      </c>
      <c r="L9" s="25" t="s">
        <v>48</v>
      </c>
      <c r="M9" s="25" t="s">
        <v>48</v>
      </c>
      <c r="N9" s="25" t="s">
        <v>48</v>
      </c>
      <c r="O9" s="25" t="s">
        <v>55</v>
      </c>
      <c r="P9" s="25" t="s">
        <v>48</v>
      </c>
      <c r="Q9" s="64">
        <f t="shared" si="2"/>
        <v>0</v>
      </c>
      <c r="R9" s="64">
        <f t="shared" si="3"/>
        <v>1</v>
      </c>
      <c r="S9" s="64">
        <f t="shared" si="4"/>
        <v>3</v>
      </c>
      <c r="T9" s="64">
        <f t="shared" si="5"/>
        <v>0.5</v>
      </c>
      <c r="U9" s="64">
        <f t="shared" si="6"/>
        <v>0.5</v>
      </c>
      <c r="V9" s="64">
        <f t="shared" si="7"/>
        <v>1</v>
      </c>
      <c r="W9" s="64">
        <f t="shared" si="8"/>
        <v>2</v>
      </c>
      <c r="X9" s="64">
        <f t="shared" si="9"/>
        <v>1.2</v>
      </c>
      <c r="Y9" s="64">
        <f t="shared" si="10"/>
        <v>0</v>
      </c>
      <c r="Z9" s="64">
        <f t="shared" si="11"/>
        <v>2</v>
      </c>
      <c r="AA9" s="65">
        <f t="shared" si="12"/>
        <v>1.1199999999999999</v>
      </c>
      <c r="AB9" s="66"/>
    </row>
    <row r="10" spans="1:28" ht="20.399999999999999">
      <c r="A10" s="69" t="s">
        <v>62</v>
      </c>
      <c r="B10" s="26" t="s">
        <v>63</v>
      </c>
      <c r="C10" s="69" t="s">
        <v>64</v>
      </c>
      <c r="D10" s="69" t="s">
        <v>65</v>
      </c>
      <c r="E10" s="26" t="s">
        <v>42</v>
      </c>
      <c r="F10" s="26" t="s">
        <v>42</v>
      </c>
      <c r="G10" s="26" t="s">
        <v>42</v>
      </c>
      <c r="H10" s="26"/>
      <c r="I10" s="26"/>
      <c r="J10" s="26"/>
      <c r="K10" s="26"/>
      <c r="L10" s="26"/>
      <c r="M10" s="26"/>
      <c r="N10" s="26"/>
      <c r="O10" s="26"/>
      <c r="P10" s="26"/>
      <c r="Q10" s="64">
        <f t="shared" si="2"/>
        <v>0</v>
      </c>
      <c r="R10" s="64">
        <f t="shared" si="3"/>
        <v>0</v>
      </c>
      <c r="S10" s="64">
        <f t="shared" si="4"/>
        <v>0</v>
      </c>
      <c r="T10" s="64">
        <f t="shared" si="5"/>
        <v>0</v>
      </c>
      <c r="U10" s="64">
        <f t="shared" si="6"/>
        <v>0</v>
      </c>
      <c r="V10" s="64">
        <f t="shared" si="7"/>
        <v>0</v>
      </c>
      <c r="W10" s="64">
        <f t="shared" si="8"/>
        <v>0</v>
      </c>
      <c r="X10" s="64">
        <f t="shared" si="9"/>
        <v>0</v>
      </c>
      <c r="Y10" s="64">
        <f t="shared" si="10"/>
        <v>0</v>
      </c>
      <c r="Z10" s="64">
        <f t="shared" si="11"/>
        <v>0</v>
      </c>
      <c r="AA10" s="65">
        <f t="shared" si="12"/>
        <v>0</v>
      </c>
      <c r="AB10" s="66"/>
    </row>
    <row r="11" spans="1:28" ht="40.799999999999997">
      <c r="A11" s="70"/>
      <c r="B11" s="26" t="s">
        <v>66</v>
      </c>
      <c r="C11" s="70"/>
      <c r="D11" s="70"/>
      <c r="E11" s="27" t="s">
        <v>67</v>
      </c>
      <c r="F11" s="26" t="s">
        <v>68</v>
      </c>
      <c r="G11" s="26" t="s">
        <v>22</v>
      </c>
      <c r="H11" s="26" t="s">
        <v>25</v>
      </c>
      <c r="I11" s="26" t="s">
        <v>69</v>
      </c>
      <c r="J11" s="26" t="s">
        <v>23</v>
      </c>
      <c r="K11" s="26" t="s">
        <v>25</v>
      </c>
      <c r="L11" s="26" t="s">
        <v>25</v>
      </c>
      <c r="M11" s="26" t="s">
        <v>69</v>
      </c>
      <c r="N11" s="26" t="s">
        <v>25</v>
      </c>
      <c r="O11" s="26" t="s">
        <v>25</v>
      </c>
      <c r="P11" s="26" t="s">
        <v>25</v>
      </c>
      <c r="Q11" s="64">
        <f t="shared" si="2"/>
        <v>0</v>
      </c>
      <c r="R11" s="64">
        <f t="shared" si="3"/>
        <v>1</v>
      </c>
      <c r="S11" s="64">
        <f t="shared" si="4"/>
        <v>0</v>
      </c>
      <c r="T11" s="64">
        <f t="shared" si="5"/>
        <v>2.2000000000000002</v>
      </c>
      <c r="U11" s="64">
        <f t="shared" si="6"/>
        <v>0.5</v>
      </c>
      <c r="V11" s="64">
        <f t="shared" si="7"/>
        <v>0.5</v>
      </c>
      <c r="W11" s="64">
        <f t="shared" si="8"/>
        <v>0</v>
      </c>
      <c r="X11" s="64">
        <f t="shared" si="9"/>
        <v>0.8</v>
      </c>
      <c r="Y11" s="64">
        <f t="shared" si="10"/>
        <v>1</v>
      </c>
      <c r="Z11" s="64">
        <f t="shared" si="11"/>
        <v>1</v>
      </c>
      <c r="AA11" s="65">
        <f t="shared" si="12"/>
        <v>0.7</v>
      </c>
      <c r="AB11" s="66"/>
    </row>
    <row r="12" spans="1:28" ht="61.2">
      <c r="A12" s="70"/>
      <c r="B12" s="26" t="s">
        <v>70</v>
      </c>
      <c r="C12" s="70"/>
      <c r="D12" s="70"/>
      <c r="E12" s="27" t="s">
        <v>71</v>
      </c>
      <c r="F12" s="26" t="s">
        <v>72</v>
      </c>
      <c r="G12" s="26" t="s">
        <v>22</v>
      </c>
      <c r="H12" s="26" t="s">
        <v>25</v>
      </c>
      <c r="I12" s="26" t="s">
        <v>69</v>
      </c>
      <c r="J12" s="26" t="s">
        <v>23</v>
      </c>
      <c r="K12" s="26" t="s">
        <v>25</v>
      </c>
      <c r="L12" s="26" t="s">
        <v>25</v>
      </c>
      <c r="M12" s="26" t="s">
        <v>69</v>
      </c>
      <c r="N12" s="26" t="s">
        <v>25</v>
      </c>
      <c r="O12" s="26" t="s">
        <v>25</v>
      </c>
      <c r="P12" s="26" t="s">
        <v>25</v>
      </c>
      <c r="Q12" s="64">
        <f t="shared" si="2"/>
        <v>0</v>
      </c>
      <c r="R12" s="64">
        <f t="shared" si="3"/>
        <v>1</v>
      </c>
      <c r="S12" s="64">
        <f t="shared" si="4"/>
        <v>0</v>
      </c>
      <c r="T12" s="64">
        <f t="shared" si="5"/>
        <v>2.2000000000000002</v>
      </c>
      <c r="U12" s="64">
        <f t="shared" si="6"/>
        <v>0.5</v>
      </c>
      <c r="V12" s="64">
        <f t="shared" si="7"/>
        <v>0.5</v>
      </c>
      <c r="W12" s="64">
        <f t="shared" si="8"/>
        <v>0</v>
      </c>
      <c r="X12" s="64">
        <f t="shared" si="9"/>
        <v>0.8</v>
      </c>
      <c r="Y12" s="64">
        <f t="shared" si="10"/>
        <v>1</v>
      </c>
      <c r="Z12" s="64">
        <f t="shared" si="11"/>
        <v>1</v>
      </c>
      <c r="AA12" s="65">
        <f t="shared" si="12"/>
        <v>0.7</v>
      </c>
      <c r="AB12" s="66"/>
    </row>
    <row r="13" spans="1:28" ht="30.6">
      <c r="A13" s="70"/>
      <c r="B13" s="26" t="s">
        <v>73</v>
      </c>
      <c r="C13" s="70"/>
      <c r="D13" s="70"/>
      <c r="E13" s="27" t="s">
        <v>74</v>
      </c>
      <c r="F13" s="26" t="s">
        <v>75</v>
      </c>
      <c r="G13" s="26" t="s">
        <v>22</v>
      </c>
      <c r="H13" s="26" t="s">
        <v>25</v>
      </c>
      <c r="I13" s="26" t="s">
        <v>76</v>
      </c>
      <c r="J13" s="26" t="s">
        <v>23</v>
      </c>
      <c r="K13" s="26" t="s">
        <v>25</v>
      </c>
      <c r="L13" s="26" t="s">
        <v>25</v>
      </c>
      <c r="M13" s="26" t="s">
        <v>69</v>
      </c>
      <c r="N13" s="26" t="s">
        <v>48</v>
      </c>
      <c r="O13" s="26" t="s">
        <v>25</v>
      </c>
      <c r="P13" s="26" t="s">
        <v>25</v>
      </c>
      <c r="Q13" s="64">
        <f t="shared" si="2"/>
        <v>0</v>
      </c>
      <c r="R13" s="64">
        <f t="shared" si="3"/>
        <v>1</v>
      </c>
      <c r="S13" s="64">
        <f t="shared" si="4"/>
        <v>0</v>
      </c>
      <c r="T13" s="64">
        <f t="shared" si="5"/>
        <v>2.2000000000000002</v>
      </c>
      <c r="U13" s="64">
        <f t="shared" si="6"/>
        <v>0.5</v>
      </c>
      <c r="V13" s="64">
        <f t="shared" si="7"/>
        <v>0.5</v>
      </c>
      <c r="W13" s="64">
        <f t="shared" si="8"/>
        <v>0</v>
      </c>
      <c r="X13" s="64">
        <f t="shared" si="9"/>
        <v>1.2</v>
      </c>
      <c r="Y13" s="64">
        <f t="shared" si="10"/>
        <v>1</v>
      </c>
      <c r="Z13" s="64">
        <f t="shared" si="11"/>
        <v>1</v>
      </c>
      <c r="AA13" s="65">
        <f t="shared" si="12"/>
        <v>0.74</v>
      </c>
      <c r="AB13" s="66"/>
    </row>
    <row r="14" spans="1:28" ht="20.399999999999999">
      <c r="A14" s="70"/>
      <c r="B14" s="26" t="s">
        <v>77</v>
      </c>
      <c r="C14" s="70"/>
      <c r="D14" s="26"/>
      <c r="E14" s="26"/>
      <c r="F14" s="26"/>
      <c r="G14" s="26" t="s">
        <v>42</v>
      </c>
      <c r="H14" s="26"/>
      <c r="I14" s="26"/>
      <c r="J14" s="26"/>
      <c r="K14" s="26"/>
      <c r="L14" s="26"/>
      <c r="M14" s="26"/>
      <c r="N14" s="26"/>
      <c r="O14" s="26"/>
      <c r="P14" s="26"/>
      <c r="Q14" s="64">
        <f t="shared" si="2"/>
        <v>0</v>
      </c>
      <c r="R14" s="64">
        <f t="shared" si="3"/>
        <v>0</v>
      </c>
      <c r="S14" s="64">
        <f t="shared" si="4"/>
        <v>0</v>
      </c>
      <c r="T14" s="64">
        <f t="shared" si="5"/>
        <v>0</v>
      </c>
      <c r="U14" s="64">
        <f t="shared" si="6"/>
        <v>0</v>
      </c>
      <c r="V14" s="64">
        <f t="shared" si="7"/>
        <v>0</v>
      </c>
      <c r="W14" s="64">
        <f t="shared" si="8"/>
        <v>0</v>
      </c>
      <c r="X14" s="64">
        <f t="shared" si="9"/>
        <v>0</v>
      </c>
      <c r="Y14" s="64">
        <f t="shared" si="10"/>
        <v>0</v>
      </c>
      <c r="Z14" s="64">
        <f t="shared" si="11"/>
        <v>0</v>
      </c>
      <c r="AA14" s="65">
        <f t="shared" si="12"/>
        <v>0</v>
      </c>
      <c r="AB14" s="66"/>
    </row>
    <row r="15" spans="1:28" s="29" customFormat="1" ht="71.400000000000006">
      <c r="A15" s="71" t="s">
        <v>78</v>
      </c>
      <c r="B15" s="28" t="s">
        <v>79</v>
      </c>
      <c r="C15" s="28" t="s">
        <v>80</v>
      </c>
      <c r="D15" s="28" t="s">
        <v>59</v>
      </c>
      <c r="E15" s="28" t="s">
        <v>81</v>
      </c>
      <c r="F15" s="28" t="s">
        <v>82</v>
      </c>
      <c r="G15" s="28" t="s">
        <v>22</v>
      </c>
      <c r="H15" s="28" t="s">
        <v>23</v>
      </c>
      <c r="I15" s="28" t="s">
        <v>24</v>
      </c>
      <c r="J15" s="28" t="s">
        <v>48</v>
      </c>
      <c r="K15" s="28" t="s">
        <v>48</v>
      </c>
      <c r="L15" s="28" t="s">
        <v>48</v>
      </c>
      <c r="M15" s="28" t="s">
        <v>48</v>
      </c>
      <c r="N15" s="28" t="s">
        <v>25</v>
      </c>
      <c r="O15" s="28" t="s">
        <v>55</v>
      </c>
      <c r="P15" s="28" t="s">
        <v>48</v>
      </c>
      <c r="Q15" s="64">
        <f t="shared" si="2"/>
        <v>0</v>
      </c>
      <c r="R15" s="64">
        <f t="shared" si="3"/>
        <v>3</v>
      </c>
      <c r="S15" s="64">
        <f t="shared" si="4"/>
        <v>0</v>
      </c>
      <c r="T15" s="64">
        <f t="shared" si="5"/>
        <v>1</v>
      </c>
      <c r="U15" s="64">
        <f t="shared" si="6"/>
        <v>1</v>
      </c>
      <c r="V15" s="64">
        <f t="shared" si="7"/>
        <v>1</v>
      </c>
      <c r="W15" s="64">
        <f t="shared" si="8"/>
        <v>2</v>
      </c>
      <c r="X15" s="64">
        <f t="shared" si="9"/>
        <v>0.8</v>
      </c>
      <c r="Y15" s="64">
        <f t="shared" si="10"/>
        <v>0</v>
      </c>
      <c r="Z15" s="64">
        <f t="shared" si="11"/>
        <v>2</v>
      </c>
      <c r="AA15" s="65">
        <f t="shared" si="12"/>
        <v>1.08</v>
      </c>
      <c r="AB15" s="66"/>
    </row>
    <row r="16" spans="1:28" s="29" customFormat="1" ht="71.400000000000006">
      <c r="A16" s="71"/>
      <c r="B16" s="28" t="s">
        <v>83</v>
      </c>
      <c r="C16" s="28" t="s">
        <v>84</v>
      </c>
      <c r="D16" s="28" t="s">
        <v>85</v>
      </c>
      <c r="E16" s="28" t="s">
        <v>81</v>
      </c>
      <c r="F16" s="28" t="s">
        <v>86</v>
      </c>
      <c r="G16" s="28" t="s">
        <v>22</v>
      </c>
      <c r="H16" s="28" t="s">
        <v>23</v>
      </c>
      <c r="I16" s="28" t="s">
        <v>24</v>
      </c>
      <c r="J16" s="28" t="s">
        <v>48</v>
      </c>
      <c r="K16" s="28" t="s">
        <v>48</v>
      </c>
      <c r="L16" s="28" t="s">
        <v>48</v>
      </c>
      <c r="M16" s="28" t="s">
        <v>48</v>
      </c>
      <c r="N16" s="28" t="s">
        <v>25</v>
      </c>
      <c r="O16" s="28" t="s">
        <v>55</v>
      </c>
      <c r="P16" s="28" t="s">
        <v>48</v>
      </c>
      <c r="Q16" s="64">
        <f t="shared" si="2"/>
        <v>0</v>
      </c>
      <c r="R16" s="64">
        <f t="shared" si="3"/>
        <v>3</v>
      </c>
      <c r="S16" s="64">
        <f t="shared" si="4"/>
        <v>0</v>
      </c>
      <c r="T16" s="64">
        <f t="shared" si="5"/>
        <v>1</v>
      </c>
      <c r="U16" s="64">
        <f t="shared" si="6"/>
        <v>1</v>
      </c>
      <c r="V16" s="64">
        <f t="shared" si="7"/>
        <v>1</v>
      </c>
      <c r="W16" s="64">
        <f t="shared" si="8"/>
        <v>2</v>
      </c>
      <c r="X16" s="64">
        <f t="shared" si="9"/>
        <v>0.8</v>
      </c>
      <c r="Y16" s="64">
        <f t="shared" si="10"/>
        <v>0</v>
      </c>
      <c r="Z16" s="64">
        <f t="shared" si="11"/>
        <v>2</v>
      </c>
      <c r="AA16" s="65">
        <f t="shared" si="12"/>
        <v>1.08</v>
      </c>
      <c r="AB16" s="66"/>
    </row>
    <row r="17" spans="1:28" s="29" customFormat="1" ht="71.400000000000006">
      <c r="A17" s="71"/>
      <c r="B17" s="28" t="s">
        <v>87</v>
      </c>
      <c r="C17" s="28" t="s">
        <v>88</v>
      </c>
      <c r="D17" s="28" t="s">
        <v>59</v>
      </c>
      <c r="E17" s="28" t="s">
        <v>89</v>
      </c>
      <c r="F17" s="28" t="s">
        <v>55</v>
      </c>
      <c r="G17" s="28" t="s">
        <v>90</v>
      </c>
      <c r="H17" s="28" t="s">
        <v>48</v>
      </c>
      <c r="I17" s="28" t="s">
        <v>69</v>
      </c>
      <c r="J17" s="28" t="s">
        <v>23</v>
      </c>
      <c r="K17" s="28" t="s">
        <v>23</v>
      </c>
      <c r="L17" s="28" t="s">
        <v>23</v>
      </c>
      <c r="M17" s="28" t="s">
        <v>48</v>
      </c>
      <c r="N17" s="28" t="s">
        <v>25</v>
      </c>
      <c r="O17" s="28" t="s">
        <v>55</v>
      </c>
      <c r="P17" s="28" t="s">
        <v>48</v>
      </c>
      <c r="Q17" s="64">
        <f t="shared" si="2"/>
        <v>0</v>
      </c>
      <c r="R17" s="64">
        <f t="shared" si="3"/>
        <v>2</v>
      </c>
      <c r="S17" s="64">
        <f t="shared" si="4"/>
        <v>0</v>
      </c>
      <c r="T17" s="64">
        <f t="shared" si="5"/>
        <v>2.2000000000000002</v>
      </c>
      <c r="U17" s="64">
        <f t="shared" si="6"/>
        <v>2.2000000000000002</v>
      </c>
      <c r="V17" s="64">
        <f t="shared" si="7"/>
        <v>2.2000000000000002</v>
      </c>
      <c r="W17" s="64">
        <f t="shared" si="8"/>
        <v>2</v>
      </c>
      <c r="X17" s="64">
        <f t="shared" si="9"/>
        <v>0.8</v>
      </c>
      <c r="Y17" s="64">
        <f t="shared" si="10"/>
        <v>0</v>
      </c>
      <c r="Z17" s="64">
        <f t="shared" si="11"/>
        <v>2</v>
      </c>
      <c r="AA17" s="65">
        <f t="shared" si="12"/>
        <v>1.3400000000000003</v>
      </c>
      <c r="AB17" s="66"/>
    </row>
    <row r="18" spans="1:28" s="29" customFormat="1" ht="71.400000000000006">
      <c r="A18" s="71"/>
      <c r="B18" s="28" t="s">
        <v>91</v>
      </c>
      <c r="C18" s="28" t="s">
        <v>55</v>
      </c>
      <c r="D18" s="28" t="s">
        <v>59</v>
      </c>
      <c r="E18" s="28" t="s">
        <v>92</v>
      </c>
      <c r="F18" s="28" t="s">
        <v>93</v>
      </c>
      <c r="G18" s="28" t="s">
        <v>94</v>
      </c>
      <c r="H18" s="28" t="s">
        <v>48</v>
      </c>
      <c r="I18" s="28" t="s">
        <v>69</v>
      </c>
      <c r="J18" s="28" t="s">
        <v>23</v>
      </c>
      <c r="K18" s="28" t="s">
        <v>23</v>
      </c>
      <c r="L18" s="28" t="s">
        <v>23</v>
      </c>
      <c r="M18" s="28" t="s">
        <v>48</v>
      </c>
      <c r="N18" s="28" t="s">
        <v>25</v>
      </c>
      <c r="O18" s="28" t="s">
        <v>55</v>
      </c>
      <c r="P18" s="28" t="s">
        <v>23</v>
      </c>
      <c r="Q18" s="64">
        <f t="shared" si="2"/>
        <v>0</v>
      </c>
      <c r="R18" s="64">
        <f t="shared" si="3"/>
        <v>2</v>
      </c>
      <c r="S18" s="64">
        <f t="shared" si="4"/>
        <v>0</v>
      </c>
      <c r="T18" s="64">
        <f t="shared" si="5"/>
        <v>2.2000000000000002</v>
      </c>
      <c r="U18" s="64">
        <f t="shared" si="6"/>
        <v>2.2000000000000002</v>
      </c>
      <c r="V18" s="64">
        <f t="shared" si="7"/>
        <v>2.2000000000000002</v>
      </c>
      <c r="W18" s="64">
        <f t="shared" si="8"/>
        <v>2</v>
      </c>
      <c r="X18" s="64">
        <f t="shared" si="9"/>
        <v>0.8</v>
      </c>
      <c r="Y18" s="64">
        <f t="shared" si="10"/>
        <v>0</v>
      </c>
      <c r="Z18" s="64">
        <f t="shared" si="11"/>
        <v>3</v>
      </c>
      <c r="AA18" s="65">
        <f t="shared" si="12"/>
        <v>1.4400000000000002</v>
      </c>
      <c r="AB18" s="66"/>
    </row>
    <row r="19" spans="1:28" s="29" customFormat="1" ht="71.400000000000006">
      <c r="A19" s="71"/>
      <c r="B19" s="28" t="s">
        <v>95</v>
      </c>
      <c r="C19" s="28" t="s">
        <v>55</v>
      </c>
      <c r="D19" s="28" t="s">
        <v>96</v>
      </c>
      <c r="E19" s="28" t="s">
        <v>97</v>
      </c>
      <c r="F19" s="28" t="s">
        <v>98</v>
      </c>
      <c r="G19" s="28" t="s">
        <v>94</v>
      </c>
      <c r="H19" s="28" t="s">
        <v>23</v>
      </c>
      <c r="I19" s="28" t="s">
        <v>69</v>
      </c>
      <c r="J19" s="28" t="s">
        <v>23</v>
      </c>
      <c r="K19" s="28" t="s">
        <v>23</v>
      </c>
      <c r="L19" s="28" t="s">
        <v>23</v>
      </c>
      <c r="M19" s="28" t="s">
        <v>48</v>
      </c>
      <c r="N19" s="28" t="s">
        <v>25</v>
      </c>
      <c r="O19" s="28" t="s">
        <v>55</v>
      </c>
      <c r="P19" s="28" t="s">
        <v>48</v>
      </c>
      <c r="Q19" s="64">
        <f t="shared" si="2"/>
        <v>0</v>
      </c>
      <c r="R19" s="64">
        <f t="shared" si="3"/>
        <v>3</v>
      </c>
      <c r="S19" s="64">
        <f t="shared" si="4"/>
        <v>0</v>
      </c>
      <c r="T19" s="64">
        <f t="shared" si="5"/>
        <v>2.2000000000000002</v>
      </c>
      <c r="U19" s="64">
        <f t="shared" si="6"/>
        <v>2.2000000000000002</v>
      </c>
      <c r="V19" s="64">
        <f t="shared" si="7"/>
        <v>2.2000000000000002</v>
      </c>
      <c r="W19" s="64">
        <f t="shared" si="8"/>
        <v>2</v>
      </c>
      <c r="X19" s="64">
        <f t="shared" si="9"/>
        <v>0.8</v>
      </c>
      <c r="Y19" s="64">
        <f t="shared" si="10"/>
        <v>0</v>
      </c>
      <c r="Z19" s="64">
        <f t="shared" si="11"/>
        <v>2</v>
      </c>
      <c r="AA19" s="65">
        <f t="shared" si="12"/>
        <v>1.4400000000000002</v>
      </c>
      <c r="AB19" s="66"/>
    </row>
    <row r="20" spans="1:28" s="29" customFormat="1" ht="81.599999999999994">
      <c r="A20" s="28" t="s">
        <v>99</v>
      </c>
      <c r="B20" s="28" t="s">
        <v>100</v>
      </c>
      <c r="C20" s="28" t="s">
        <v>101</v>
      </c>
      <c r="D20" s="28" t="s">
        <v>59</v>
      </c>
      <c r="E20" s="28" t="s">
        <v>102</v>
      </c>
      <c r="F20" s="28" t="s">
        <v>103</v>
      </c>
      <c r="G20" s="28" t="s">
        <v>94</v>
      </c>
      <c r="H20" s="28" t="s">
        <v>25</v>
      </c>
      <c r="I20" s="28" t="s">
        <v>69</v>
      </c>
      <c r="J20" s="28" t="s">
        <v>23</v>
      </c>
      <c r="K20" s="28" t="s">
        <v>25</v>
      </c>
      <c r="L20" s="28" t="s">
        <v>48</v>
      </c>
      <c r="M20" s="28" t="s">
        <v>48</v>
      </c>
      <c r="N20" s="28" t="s">
        <v>25</v>
      </c>
      <c r="O20" s="28" t="s">
        <v>55</v>
      </c>
      <c r="P20" s="28" t="s">
        <v>48</v>
      </c>
      <c r="Q20" s="64">
        <f t="shared" si="2"/>
        <v>0</v>
      </c>
      <c r="R20" s="64">
        <f t="shared" si="3"/>
        <v>1</v>
      </c>
      <c r="S20" s="64">
        <f t="shared" si="4"/>
        <v>0</v>
      </c>
      <c r="T20" s="64">
        <f t="shared" si="5"/>
        <v>2.2000000000000002</v>
      </c>
      <c r="U20" s="64">
        <f t="shared" si="6"/>
        <v>0.5</v>
      </c>
      <c r="V20" s="64">
        <f t="shared" si="7"/>
        <v>1</v>
      </c>
      <c r="W20" s="64">
        <f t="shared" si="8"/>
        <v>2</v>
      </c>
      <c r="X20" s="64">
        <f t="shared" si="9"/>
        <v>0.8</v>
      </c>
      <c r="Y20" s="64">
        <f t="shared" si="10"/>
        <v>0</v>
      </c>
      <c r="Z20" s="64">
        <f t="shared" si="11"/>
        <v>2</v>
      </c>
      <c r="AA20" s="65">
        <f t="shared" si="12"/>
        <v>0.95</v>
      </c>
      <c r="AB20" s="66"/>
    </row>
    <row r="21" spans="1:28" s="29" customFormat="1" ht="163.19999999999999">
      <c r="A21" s="28" t="s">
        <v>104</v>
      </c>
      <c r="B21" s="28" t="s">
        <v>105</v>
      </c>
      <c r="C21" s="28" t="s">
        <v>101</v>
      </c>
      <c r="D21" s="28" t="s">
        <v>59</v>
      </c>
      <c r="E21" s="28" t="s">
        <v>102</v>
      </c>
      <c r="F21" s="28" t="s">
        <v>106</v>
      </c>
      <c r="G21" s="28" t="s">
        <v>22</v>
      </c>
      <c r="H21" s="28" t="s">
        <v>25</v>
      </c>
      <c r="I21" s="28" t="s">
        <v>24</v>
      </c>
      <c r="J21" s="28" t="s">
        <v>25</v>
      </c>
      <c r="K21" s="28" t="s">
        <v>25</v>
      </c>
      <c r="L21" s="28" t="s">
        <v>25</v>
      </c>
      <c r="M21" s="28" t="s">
        <v>25</v>
      </c>
      <c r="N21" s="28" t="s">
        <v>25</v>
      </c>
      <c r="O21" s="28" t="s">
        <v>42</v>
      </c>
      <c r="P21" s="28" t="s">
        <v>48</v>
      </c>
      <c r="Q21" s="64">
        <f t="shared" si="2"/>
        <v>0</v>
      </c>
      <c r="R21" s="64">
        <f t="shared" si="3"/>
        <v>1</v>
      </c>
      <c r="S21" s="64">
        <f t="shared" si="4"/>
        <v>0</v>
      </c>
      <c r="T21" s="64">
        <f t="shared" si="5"/>
        <v>0.5</v>
      </c>
      <c r="U21" s="64">
        <f t="shared" si="6"/>
        <v>0.5</v>
      </c>
      <c r="V21" s="64">
        <f t="shared" si="7"/>
        <v>0.5</v>
      </c>
      <c r="W21" s="64">
        <f t="shared" si="8"/>
        <v>1</v>
      </c>
      <c r="X21" s="64">
        <f t="shared" si="9"/>
        <v>0.8</v>
      </c>
      <c r="Y21" s="64">
        <f t="shared" si="10"/>
        <v>0</v>
      </c>
      <c r="Z21" s="64">
        <f t="shared" si="11"/>
        <v>2</v>
      </c>
      <c r="AA21" s="65">
        <f t="shared" si="12"/>
        <v>0.63</v>
      </c>
      <c r="AB21" s="66"/>
    </row>
    <row r="22" spans="1:28" s="29" customFormat="1" ht="71.400000000000006">
      <c r="A22" s="28" t="s">
        <v>107</v>
      </c>
      <c r="B22" s="28" t="s">
        <v>108</v>
      </c>
      <c r="C22" s="28" t="s">
        <v>109</v>
      </c>
      <c r="D22" s="28" t="s">
        <v>59</v>
      </c>
      <c r="E22" s="28" t="s">
        <v>102</v>
      </c>
      <c r="F22" s="28" t="s">
        <v>110</v>
      </c>
      <c r="G22" s="28" t="s">
        <v>94</v>
      </c>
      <c r="H22" s="28" t="s">
        <v>23</v>
      </c>
      <c r="I22" s="28" t="s">
        <v>69</v>
      </c>
      <c r="J22" s="28" t="s">
        <v>48</v>
      </c>
      <c r="K22" s="28" t="s">
        <v>23</v>
      </c>
      <c r="L22" s="28" t="s">
        <v>48</v>
      </c>
      <c r="M22" s="28" t="s">
        <v>25</v>
      </c>
      <c r="N22" s="28" t="s">
        <v>25</v>
      </c>
      <c r="O22" s="28" t="s">
        <v>55</v>
      </c>
      <c r="P22" s="28" t="s">
        <v>48</v>
      </c>
      <c r="Q22" s="64">
        <f t="shared" si="2"/>
        <v>0</v>
      </c>
      <c r="R22" s="64">
        <f t="shared" si="3"/>
        <v>3</v>
      </c>
      <c r="S22" s="64">
        <f t="shared" si="4"/>
        <v>0</v>
      </c>
      <c r="T22" s="64">
        <f t="shared" si="5"/>
        <v>1</v>
      </c>
      <c r="U22" s="64">
        <f t="shared" si="6"/>
        <v>2.2000000000000002</v>
      </c>
      <c r="V22" s="64">
        <f t="shared" si="7"/>
        <v>1</v>
      </c>
      <c r="W22" s="64">
        <f t="shared" si="8"/>
        <v>1</v>
      </c>
      <c r="X22" s="64">
        <f t="shared" si="9"/>
        <v>0.8</v>
      </c>
      <c r="Y22" s="64">
        <f t="shared" si="10"/>
        <v>0</v>
      </c>
      <c r="Z22" s="64">
        <f t="shared" si="11"/>
        <v>2</v>
      </c>
      <c r="AA22" s="65">
        <f t="shared" si="12"/>
        <v>1.1000000000000001</v>
      </c>
      <c r="AB22" s="66"/>
    </row>
    <row r="23" spans="1:28" s="29" customFormat="1" ht="71.400000000000006">
      <c r="A23" s="28" t="s">
        <v>111</v>
      </c>
      <c r="B23" s="28" t="s">
        <v>112</v>
      </c>
      <c r="C23" s="28" t="s">
        <v>113</v>
      </c>
      <c r="D23" s="28" t="s">
        <v>59</v>
      </c>
      <c r="E23" s="28" t="s">
        <v>114</v>
      </c>
      <c r="F23" s="28" t="s">
        <v>115</v>
      </c>
      <c r="G23" s="28" t="s">
        <v>22</v>
      </c>
      <c r="H23" s="28" t="s">
        <v>23</v>
      </c>
      <c r="I23" s="28" t="s">
        <v>69</v>
      </c>
      <c r="J23" s="28" t="s">
        <v>23</v>
      </c>
      <c r="K23" s="28" t="s">
        <v>48</v>
      </c>
      <c r="L23" s="28" t="s">
        <v>48</v>
      </c>
      <c r="M23" s="28" t="s">
        <v>23</v>
      </c>
      <c r="N23" s="28" t="s">
        <v>25</v>
      </c>
      <c r="O23" s="28" t="s">
        <v>55</v>
      </c>
      <c r="P23" s="28" t="s">
        <v>48</v>
      </c>
      <c r="Q23" s="64">
        <f t="shared" si="2"/>
        <v>0</v>
      </c>
      <c r="R23" s="64">
        <f t="shared" si="3"/>
        <v>3</v>
      </c>
      <c r="S23" s="64">
        <f t="shared" si="4"/>
        <v>0</v>
      </c>
      <c r="T23" s="64">
        <f t="shared" si="5"/>
        <v>2.2000000000000002</v>
      </c>
      <c r="U23" s="64">
        <f t="shared" si="6"/>
        <v>1</v>
      </c>
      <c r="V23" s="64">
        <f t="shared" si="7"/>
        <v>1</v>
      </c>
      <c r="W23" s="64">
        <f t="shared" si="8"/>
        <v>3</v>
      </c>
      <c r="X23" s="64">
        <f t="shared" si="9"/>
        <v>0.8</v>
      </c>
      <c r="Y23" s="64">
        <f t="shared" si="10"/>
        <v>0</v>
      </c>
      <c r="Z23" s="64">
        <f t="shared" si="11"/>
        <v>2</v>
      </c>
      <c r="AA23" s="65">
        <f t="shared" si="12"/>
        <v>1.3</v>
      </c>
      <c r="AB23" s="66"/>
    </row>
    <row r="24" spans="1:28" s="29" customFormat="1" ht="71.400000000000006">
      <c r="A24" s="28" t="s">
        <v>116</v>
      </c>
      <c r="B24" s="28" t="s">
        <v>117</v>
      </c>
      <c r="C24" s="28" t="s">
        <v>118</v>
      </c>
      <c r="D24" s="28" t="s">
        <v>59</v>
      </c>
      <c r="E24" s="28" t="s">
        <v>119</v>
      </c>
      <c r="F24" s="28" t="s">
        <v>120</v>
      </c>
      <c r="G24" s="28" t="s">
        <v>22</v>
      </c>
      <c r="H24" s="28" t="s">
        <v>25</v>
      </c>
      <c r="I24" s="28" t="s">
        <v>24</v>
      </c>
      <c r="J24" s="28" t="s">
        <v>23</v>
      </c>
      <c r="K24" s="28" t="s">
        <v>23</v>
      </c>
      <c r="L24" s="28" t="s">
        <v>48</v>
      </c>
      <c r="M24" s="28" t="s">
        <v>23</v>
      </c>
      <c r="N24" s="28" t="s">
        <v>25</v>
      </c>
      <c r="O24" s="28" t="s">
        <v>55</v>
      </c>
      <c r="P24" s="28" t="s">
        <v>48</v>
      </c>
      <c r="Q24" s="64">
        <f t="shared" si="2"/>
        <v>0</v>
      </c>
      <c r="R24" s="64">
        <f t="shared" si="3"/>
        <v>1</v>
      </c>
      <c r="S24" s="64">
        <f t="shared" si="4"/>
        <v>0</v>
      </c>
      <c r="T24" s="64">
        <f t="shared" si="5"/>
        <v>2.2000000000000002</v>
      </c>
      <c r="U24" s="64">
        <f t="shared" si="6"/>
        <v>2.2000000000000002</v>
      </c>
      <c r="V24" s="64">
        <f t="shared" si="7"/>
        <v>1</v>
      </c>
      <c r="W24" s="64">
        <f t="shared" si="8"/>
        <v>3</v>
      </c>
      <c r="X24" s="64">
        <f t="shared" si="9"/>
        <v>0.8</v>
      </c>
      <c r="Y24" s="64">
        <f t="shared" si="10"/>
        <v>0</v>
      </c>
      <c r="Z24" s="64">
        <f t="shared" si="11"/>
        <v>2</v>
      </c>
      <c r="AA24" s="65">
        <f t="shared" si="12"/>
        <v>1.2200000000000002</v>
      </c>
      <c r="AB24" s="66"/>
    </row>
    <row r="25" spans="1:28" s="29" customFormat="1">
      <c r="Q25" s="64">
        <f t="shared" si="2"/>
        <v>0</v>
      </c>
      <c r="R25" s="64">
        <f t="shared" si="3"/>
        <v>0</v>
      </c>
      <c r="S25" s="64">
        <f t="shared" si="4"/>
        <v>0</v>
      </c>
      <c r="T25" s="64">
        <f t="shared" si="5"/>
        <v>0</v>
      </c>
      <c r="U25" s="64">
        <f t="shared" si="6"/>
        <v>0</v>
      </c>
      <c r="V25" s="64">
        <f t="shared" si="7"/>
        <v>0</v>
      </c>
      <c r="W25" s="64">
        <f t="shared" si="8"/>
        <v>0</v>
      </c>
      <c r="X25" s="64">
        <f t="shared" si="9"/>
        <v>0</v>
      </c>
      <c r="Y25" s="64">
        <f t="shared" si="10"/>
        <v>0</v>
      </c>
      <c r="Z25" s="64">
        <f t="shared" si="11"/>
        <v>0</v>
      </c>
      <c r="AA25" s="65">
        <f t="shared" si="12"/>
        <v>0</v>
      </c>
      <c r="AB25" s="66"/>
    </row>
    <row r="26" spans="1:28" s="23" customFormat="1" ht="132.6">
      <c r="A26" s="30" t="s">
        <v>121</v>
      </c>
      <c r="B26" s="31" t="s">
        <v>122</v>
      </c>
      <c r="C26" s="31" t="s">
        <v>123</v>
      </c>
      <c r="D26" s="32" t="s">
        <v>124</v>
      </c>
      <c r="E26" s="30" t="s">
        <v>125</v>
      </c>
      <c r="F26" s="31" t="s">
        <v>126</v>
      </c>
      <c r="G26" s="31" t="s">
        <v>22</v>
      </c>
      <c r="H26" s="31" t="s">
        <v>23</v>
      </c>
      <c r="I26" s="31" t="s">
        <v>22</v>
      </c>
      <c r="J26" s="31" t="s">
        <v>25</v>
      </c>
      <c r="K26" s="31" t="s">
        <v>25</v>
      </c>
      <c r="L26" s="31" t="s">
        <v>25</v>
      </c>
      <c r="M26" s="31" t="s">
        <v>25</v>
      </c>
      <c r="N26" s="31" t="s">
        <v>25</v>
      </c>
      <c r="O26" s="31" t="s">
        <v>25</v>
      </c>
      <c r="P26" s="28" t="s">
        <v>48</v>
      </c>
      <c r="Q26" s="64">
        <f t="shared" si="2"/>
        <v>0</v>
      </c>
      <c r="R26" s="64">
        <f t="shared" si="3"/>
        <v>3</v>
      </c>
      <c r="S26" s="64">
        <f t="shared" si="4"/>
        <v>0</v>
      </c>
      <c r="T26" s="64">
        <f t="shared" si="5"/>
        <v>0.5</v>
      </c>
      <c r="U26" s="64">
        <f t="shared" si="6"/>
        <v>0.5</v>
      </c>
      <c r="V26" s="64">
        <f t="shared" si="7"/>
        <v>0.5</v>
      </c>
      <c r="W26" s="64">
        <f t="shared" si="8"/>
        <v>1</v>
      </c>
      <c r="X26" s="64">
        <f t="shared" si="9"/>
        <v>0.8</v>
      </c>
      <c r="Y26" s="64">
        <f t="shared" si="10"/>
        <v>1</v>
      </c>
      <c r="Z26" s="64">
        <f t="shared" si="11"/>
        <v>2</v>
      </c>
      <c r="AA26" s="65">
        <f t="shared" si="12"/>
        <v>0.93</v>
      </c>
      <c r="AB26" s="66"/>
    </row>
    <row r="27" spans="1:28" s="23" customFormat="1" ht="132.6">
      <c r="A27" s="33" t="s">
        <v>127</v>
      </c>
      <c r="B27" s="34" t="s">
        <v>128</v>
      </c>
      <c r="C27" s="34" t="s">
        <v>129</v>
      </c>
      <c r="D27" s="32" t="s">
        <v>124</v>
      </c>
      <c r="E27" s="33" t="s">
        <v>130</v>
      </c>
      <c r="F27" s="34" t="s">
        <v>131</v>
      </c>
      <c r="G27" s="34" t="s">
        <v>22</v>
      </c>
      <c r="H27" s="34" t="s">
        <v>25</v>
      </c>
      <c r="I27" s="34" t="s">
        <v>24</v>
      </c>
      <c r="J27" s="34" t="s">
        <v>25</v>
      </c>
      <c r="K27" s="34" t="s">
        <v>25</v>
      </c>
      <c r="L27" s="34" t="s">
        <v>25</v>
      </c>
      <c r="M27" s="34" t="s">
        <v>25</v>
      </c>
      <c r="N27" s="34" t="s">
        <v>25</v>
      </c>
      <c r="O27" s="34" t="s">
        <v>25</v>
      </c>
      <c r="P27" s="28" t="s">
        <v>48</v>
      </c>
      <c r="Q27" s="64">
        <f t="shared" si="2"/>
        <v>0</v>
      </c>
      <c r="R27" s="64">
        <f t="shared" si="3"/>
        <v>1</v>
      </c>
      <c r="S27" s="64">
        <f t="shared" si="4"/>
        <v>0</v>
      </c>
      <c r="T27" s="64">
        <f t="shared" si="5"/>
        <v>0.5</v>
      </c>
      <c r="U27" s="64">
        <f t="shared" si="6"/>
        <v>0.5</v>
      </c>
      <c r="V27" s="64">
        <f t="shared" si="7"/>
        <v>0.5</v>
      </c>
      <c r="W27" s="64">
        <f t="shared" si="8"/>
        <v>1</v>
      </c>
      <c r="X27" s="64">
        <f t="shared" si="9"/>
        <v>0.8</v>
      </c>
      <c r="Y27" s="64">
        <f t="shared" si="10"/>
        <v>1</v>
      </c>
      <c r="Z27" s="64">
        <f t="shared" si="11"/>
        <v>2</v>
      </c>
      <c r="AA27" s="65">
        <f t="shared" si="12"/>
        <v>0.73</v>
      </c>
      <c r="AB27" s="66"/>
    </row>
    <row r="28" spans="1:28" s="23" customFormat="1" ht="132.6">
      <c r="A28" s="33" t="s">
        <v>132</v>
      </c>
      <c r="B28" s="34" t="s">
        <v>133</v>
      </c>
      <c r="C28" s="34" t="s">
        <v>134</v>
      </c>
      <c r="D28" s="32" t="s">
        <v>124</v>
      </c>
      <c r="E28" s="33" t="s">
        <v>130</v>
      </c>
      <c r="F28" s="34" t="s">
        <v>131</v>
      </c>
      <c r="G28" s="34" t="s">
        <v>22</v>
      </c>
      <c r="H28" s="34" t="s">
        <v>25</v>
      </c>
      <c r="I28" s="34" t="s">
        <v>22</v>
      </c>
      <c r="J28" s="34" t="s">
        <v>25</v>
      </c>
      <c r="K28" s="34" t="s">
        <v>25</v>
      </c>
      <c r="L28" s="34" t="s">
        <v>25</v>
      </c>
      <c r="M28" s="34" t="s">
        <v>25</v>
      </c>
      <c r="N28" s="34" t="s">
        <v>25</v>
      </c>
      <c r="O28" s="34" t="s">
        <v>25</v>
      </c>
      <c r="P28" s="28" t="s">
        <v>48</v>
      </c>
      <c r="Q28" s="64">
        <f t="shared" si="2"/>
        <v>0</v>
      </c>
      <c r="R28" s="64">
        <f t="shared" si="3"/>
        <v>1</v>
      </c>
      <c r="S28" s="64">
        <f t="shared" si="4"/>
        <v>0</v>
      </c>
      <c r="T28" s="64">
        <f t="shared" si="5"/>
        <v>0.5</v>
      </c>
      <c r="U28" s="64">
        <f t="shared" si="6"/>
        <v>0.5</v>
      </c>
      <c r="V28" s="64">
        <f t="shared" si="7"/>
        <v>0.5</v>
      </c>
      <c r="W28" s="64">
        <f t="shared" si="8"/>
        <v>1</v>
      </c>
      <c r="X28" s="64">
        <f t="shared" si="9"/>
        <v>0.8</v>
      </c>
      <c r="Y28" s="64">
        <f t="shared" si="10"/>
        <v>1</v>
      </c>
      <c r="Z28" s="64">
        <f t="shared" si="11"/>
        <v>2</v>
      </c>
      <c r="AA28" s="65">
        <f t="shared" si="12"/>
        <v>0.73</v>
      </c>
      <c r="AB28" s="66"/>
    </row>
    <row r="29" spans="1:28" s="23" customFormat="1" ht="173.4">
      <c r="A29" s="33" t="s">
        <v>135</v>
      </c>
      <c r="B29" s="34" t="s">
        <v>122</v>
      </c>
      <c r="C29" s="34" t="s">
        <v>136</v>
      </c>
      <c r="D29" s="32" t="s">
        <v>124</v>
      </c>
      <c r="E29" s="33" t="s">
        <v>137</v>
      </c>
      <c r="F29" s="34" t="s">
        <v>138</v>
      </c>
      <c r="G29" s="34" t="s">
        <v>22</v>
      </c>
      <c r="H29" s="34" t="s">
        <v>25</v>
      </c>
      <c r="I29" s="34" t="s">
        <v>24</v>
      </c>
      <c r="J29" s="34" t="s">
        <v>48</v>
      </c>
      <c r="K29" s="34" t="s">
        <v>25</v>
      </c>
      <c r="L29" s="34" t="s">
        <v>25</v>
      </c>
      <c r="M29" s="34" t="s">
        <v>25</v>
      </c>
      <c r="N29" s="34" t="s">
        <v>25</v>
      </c>
      <c r="O29" s="34" t="s">
        <v>25</v>
      </c>
      <c r="P29" s="28" t="s">
        <v>48</v>
      </c>
      <c r="Q29" s="64">
        <f>IF(G29="A",3,IF(G29="M",2,IF(G29="B",1,)))</f>
        <v>0</v>
      </c>
      <c r="R29" s="64">
        <f t="shared" si="3"/>
        <v>1</v>
      </c>
      <c r="S29" s="64">
        <f t="shared" si="4"/>
        <v>0</v>
      </c>
      <c r="T29" s="64">
        <f t="shared" ref="T29:V29" si="13">IF(J29="A",3,IF(J29="M",2,IF(J29="B",1,)))</f>
        <v>2</v>
      </c>
      <c r="U29" s="64">
        <f t="shared" si="13"/>
        <v>1</v>
      </c>
      <c r="V29" s="64">
        <f t="shared" si="13"/>
        <v>1</v>
      </c>
      <c r="W29" s="64">
        <f t="shared" si="8"/>
        <v>1</v>
      </c>
      <c r="X29" s="64">
        <f t="shared" ref="X29" si="14">IF(N29="A",3,IF(N29="M",2,IF(N29="B",1,)))</f>
        <v>1</v>
      </c>
      <c r="Y29" s="64">
        <f t="shared" si="10"/>
        <v>1</v>
      </c>
      <c r="Z29" s="64">
        <f t="shared" si="11"/>
        <v>2</v>
      </c>
      <c r="AA29" s="65">
        <f t="shared" si="12"/>
        <v>1</v>
      </c>
      <c r="AB29" s="66"/>
    </row>
    <row r="30" spans="1:28" s="23" customFormat="1" ht="71.400000000000006">
      <c r="A30" s="33" t="s">
        <v>139</v>
      </c>
      <c r="B30" s="34" t="s">
        <v>140</v>
      </c>
      <c r="C30" s="34" t="s">
        <v>141</v>
      </c>
      <c r="D30" s="32" t="s">
        <v>59</v>
      </c>
      <c r="E30" s="33" t="s">
        <v>142</v>
      </c>
      <c r="F30" s="34" t="s">
        <v>143</v>
      </c>
      <c r="G30" s="34" t="s">
        <v>22</v>
      </c>
      <c r="H30" s="34" t="s">
        <v>25</v>
      </c>
      <c r="I30" s="34" t="s">
        <v>22</v>
      </c>
      <c r="J30" s="34" t="s">
        <v>25</v>
      </c>
      <c r="K30" s="34" t="s">
        <v>25</v>
      </c>
      <c r="L30" s="34" t="s">
        <v>25</v>
      </c>
      <c r="M30" s="34" t="s">
        <v>25</v>
      </c>
      <c r="N30" s="34" t="s">
        <v>25</v>
      </c>
      <c r="O30" s="34" t="s">
        <v>25</v>
      </c>
      <c r="P30" s="28" t="s">
        <v>48</v>
      </c>
      <c r="Q30" s="64">
        <f>IF(G30="A",3,IF(G30="M",2,IF(G30="B",1,)))</f>
        <v>0</v>
      </c>
      <c r="R30" s="64">
        <f t="shared" ref="R30" si="15">IF(H30="A",3,IF(H30="M",2,IF(H30="B",1,)))</f>
        <v>1</v>
      </c>
      <c r="S30" s="64">
        <f t="shared" ref="S30" si="16">IF(I30="A",3,IF(I30="M",2,IF(I30="B",1,)))</f>
        <v>0</v>
      </c>
      <c r="T30" s="64">
        <f t="shared" ref="T30" si="17">IF(J30="A",3,IF(J30="M",2,IF(J30="B",1,)))</f>
        <v>1</v>
      </c>
      <c r="U30" s="64">
        <f t="shared" ref="U30" si="18">IF(K30="A",3,IF(K30="M",2,IF(K30="B",1,)))</f>
        <v>1</v>
      </c>
      <c r="V30" s="64">
        <f t="shared" ref="V30" si="19">IF(L30="A",3,IF(L30="M",2,IF(L30="B",1,)))</f>
        <v>1</v>
      </c>
      <c r="W30" s="64">
        <f t="shared" ref="W30" si="20">IF(M30="A",3,IF(M30="M",2,IF(M30="B",1,)))</f>
        <v>1</v>
      </c>
      <c r="X30" s="64">
        <f t="shared" ref="X30" si="21">IF(N30="A",3,IF(N30="M",2,IF(N30="B",1,)))</f>
        <v>1</v>
      </c>
      <c r="Y30" s="64">
        <f t="shared" ref="Y30" si="22">IF(O30="A",3,IF(O30="M",2,IF(O30="B",1,)))</f>
        <v>1</v>
      </c>
      <c r="Z30" s="64">
        <f t="shared" ref="Z30" si="23">IF(P30="A",3,IF(P30="M",2,IF(P30="B",1,)))</f>
        <v>2</v>
      </c>
      <c r="AA30" s="65">
        <f t="shared" si="12"/>
        <v>0.9</v>
      </c>
      <c r="AB30" s="66"/>
    </row>
  </sheetData>
  <mergeCells count="5">
    <mergeCell ref="A10:A14"/>
    <mergeCell ref="C10:C14"/>
    <mergeCell ref="D10:D13"/>
    <mergeCell ref="A15:A19"/>
    <mergeCell ref="Q1:Z1"/>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5D1F9-B179-4F5F-A7F9-D670B76460D5}">
  <sheetPr>
    <tabColor rgb="FFFFC000"/>
  </sheetPr>
  <dimension ref="A1:AB24"/>
  <sheetViews>
    <sheetView tabSelected="1" topLeftCell="E1" zoomScaleNormal="100" workbookViewId="0">
      <pane ySplit="1" topLeftCell="A2" activePane="bottomLeft" state="frozen"/>
      <selection pane="bottomLeft" activeCell="Z4" sqref="Z4"/>
    </sheetView>
  </sheetViews>
  <sheetFormatPr defaultColWidth="9.109375" defaultRowHeight="10.199999999999999"/>
  <cols>
    <col min="1" max="1" width="52.109375" style="35" customWidth="1"/>
    <col min="2" max="2" width="65.6640625" style="35" customWidth="1"/>
    <col min="3" max="3" width="50.109375" style="35" customWidth="1"/>
    <col min="4" max="4" width="35.33203125" style="35" customWidth="1"/>
    <col min="5" max="6" width="22.5546875" style="35" customWidth="1"/>
    <col min="7" max="9" width="9.6640625" style="35" customWidth="1"/>
    <col min="10" max="10" width="10.44140625" style="35" customWidth="1"/>
    <col min="11" max="12" width="9.6640625" style="35" customWidth="1"/>
    <col min="13" max="13" width="13.6640625" style="35" customWidth="1"/>
    <col min="14" max="14" width="9.6640625" style="35" customWidth="1"/>
    <col min="15" max="15" width="11" style="35" customWidth="1"/>
    <col min="16" max="16" width="9.6640625" style="35" customWidth="1"/>
    <col min="17" max="26" width="2.44140625" style="35" customWidth="1"/>
    <col min="27" max="27" width="7.33203125" style="35" customWidth="1"/>
    <col min="28" max="16384" width="9.109375" style="35"/>
  </cols>
  <sheetData>
    <row r="1" spans="1:28" ht="27" customHeight="1">
      <c r="A1" s="5" t="s">
        <v>0</v>
      </c>
      <c r="B1" s="6" t="s">
        <v>1</v>
      </c>
      <c r="C1" s="6" t="s">
        <v>2</v>
      </c>
      <c r="D1" s="6" t="s">
        <v>3</v>
      </c>
      <c r="E1" s="6" t="s">
        <v>4</v>
      </c>
      <c r="F1" s="6" t="s">
        <v>5</v>
      </c>
      <c r="G1" s="7" t="s">
        <v>6</v>
      </c>
      <c r="H1" s="7" t="s">
        <v>7</v>
      </c>
      <c r="I1" s="8" t="s">
        <v>8</v>
      </c>
      <c r="J1" s="8" t="s">
        <v>9</v>
      </c>
      <c r="K1" s="7" t="s">
        <v>10</v>
      </c>
      <c r="L1" s="7" t="s">
        <v>11</v>
      </c>
      <c r="M1" s="8" t="s">
        <v>12</v>
      </c>
      <c r="N1" s="7" t="s">
        <v>13</v>
      </c>
      <c r="O1" s="8" t="s">
        <v>14</v>
      </c>
      <c r="P1" s="7" t="s">
        <v>15</v>
      </c>
      <c r="Q1" s="72" t="s">
        <v>401</v>
      </c>
      <c r="R1" s="73"/>
      <c r="S1" s="73"/>
      <c r="T1" s="73"/>
      <c r="U1" s="73"/>
      <c r="V1" s="73"/>
      <c r="W1" s="73"/>
      <c r="X1" s="73"/>
      <c r="Y1" s="73"/>
      <c r="Z1" s="73"/>
      <c r="AA1" s="62" t="s">
        <v>399</v>
      </c>
      <c r="AB1" s="63" t="s">
        <v>400</v>
      </c>
    </row>
    <row r="2" spans="1:28" ht="71.400000000000006">
      <c r="A2" s="26" t="s">
        <v>144</v>
      </c>
      <c r="B2" s="26" t="s">
        <v>145</v>
      </c>
      <c r="C2" s="26" t="s">
        <v>146</v>
      </c>
      <c r="D2" s="26" t="s">
        <v>147</v>
      </c>
      <c r="E2" s="26" t="s">
        <v>148</v>
      </c>
      <c r="F2" s="26" t="s">
        <v>149</v>
      </c>
      <c r="G2" s="26" t="s">
        <v>150</v>
      </c>
      <c r="H2" s="26" t="s">
        <v>151</v>
      </c>
      <c r="I2" s="26" t="s">
        <v>25</v>
      </c>
      <c r="J2" s="26" t="s">
        <v>48</v>
      </c>
      <c r="K2" s="36" t="s">
        <v>23</v>
      </c>
      <c r="L2" s="26" t="s">
        <v>23</v>
      </c>
      <c r="M2" s="26" t="s">
        <v>23</v>
      </c>
      <c r="N2" s="26" t="s">
        <v>48</v>
      </c>
      <c r="O2" s="26" t="s">
        <v>23</v>
      </c>
      <c r="P2" s="26" t="s">
        <v>48</v>
      </c>
      <c r="Q2" s="64">
        <f t="shared" ref="Q2:Z2" si="0">IF(G2="A",3,IF(G2="M",2,IF(G2="B",1,)))</f>
        <v>0</v>
      </c>
      <c r="R2" s="64">
        <f t="shared" si="0"/>
        <v>0</v>
      </c>
      <c r="S2" s="64">
        <f t="shared" si="0"/>
        <v>1</v>
      </c>
      <c r="T2" s="64">
        <f t="shared" si="0"/>
        <v>2</v>
      </c>
      <c r="U2" s="64">
        <f t="shared" si="0"/>
        <v>3</v>
      </c>
      <c r="V2" s="64">
        <f t="shared" si="0"/>
        <v>3</v>
      </c>
      <c r="W2" s="64">
        <f t="shared" si="0"/>
        <v>3</v>
      </c>
      <c r="X2" s="64">
        <f t="shared" si="0"/>
        <v>2</v>
      </c>
      <c r="Y2" s="64">
        <f t="shared" si="0"/>
        <v>3</v>
      </c>
      <c r="Z2" s="64">
        <f t="shared" si="0"/>
        <v>2</v>
      </c>
      <c r="AA2" s="65">
        <f t="shared" ref="AA2" si="1">(AVERAGE(Q2:Z2))</f>
        <v>1.9</v>
      </c>
      <c r="AB2" s="66"/>
    </row>
    <row r="3" spans="1:28" ht="122.4">
      <c r="A3" s="26" t="s">
        <v>152</v>
      </c>
      <c r="B3" s="26" t="s">
        <v>153</v>
      </c>
      <c r="C3" s="26" t="s">
        <v>154</v>
      </c>
      <c r="D3" s="26" t="s">
        <v>155</v>
      </c>
      <c r="E3" s="26" t="s">
        <v>156</v>
      </c>
      <c r="F3" s="26" t="s">
        <v>157</v>
      </c>
      <c r="G3" s="26" t="s">
        <v>150</v>
      </c>
      <c r="H3" s="26" t="s">
        <v>151</v>
      </c>
      <c r="I3" s="26" t="s">
        <v>48</v>
      </c>
      <c r="J3" s="26" t="s">
        <v>48</v>
      </c>
      <c r="K3" s="26" t="s">
        <v>25</v>
      </c>
      <c r="L3" s="26" t="s">
        <v>23</v>
      </c>
      <c r="M3" s="26" t="s">
        <v>48</v>
      </c>
      <c r="N3" s="26" t="s">
        <v>48</v>
      </c>
      <c r="O3" s="26" t="s">
        <v>23</v>
      </c>
      <c r="P3" s="26" t="s">
        <v>48</v>
      </c>
      <c r="Q3" s="64">
        <f t="shared" ref="Q3:Q24" si="2">IF(G3="A",3,IF(G3="M",2,IF(G3="B",1,)))</f>
        <v>0</v>
      </c>
      <c r="R3" s="64">
        <f t="shared" ref="R3:R24" si="3">IF(H3="A",3,IF(H3="M",2,IF(H3="B",1,)))</f>
        <v>0</v>
      </c>
      <c r="S3" s="64">
        <f t="shared" ref="S3:S24" si="4">IF(I3="A",3,IF(I3="M",2,IF(I3="B",1,)))</f>
        <v>2</v>
      </c>
      <c r="T3" s="64">
        <f t="shared" ref="T3:T24" si="5">IF(J3="A",3,IF(J3="M",2,IF(J3="B",1,)))</f>
        <v>2</v>
      </c>
      <c r="U3" s="64">
        <f t="shared" ref="U3:U24" si="6">IF(K3="A",3,IF(K3="M",2,IF(K3="B",1,)))</f>
        <v>1</v>
      </c>
      <c r="V3" s="64">
        <f t="shared" ref="V3:V24" si="7">IF(L3="A",3,IF(L3="M",2,IF(L3="B",1,)))</f>
        <v>3</v>
      </c>
      <c r="W3" s="64">
        <f t="shared" ref="W3:W24" si="8">IF(M3="A",3,IF(M3="M",2,IF(M3="B",1,)))</f>
        <v>2</v>
      </c>
      <c r="X3" s="64">
        <f t="shared" ref="X3:X24" si="9">IF(N3="A",3,IF(N3="M",2,IF(N3="B",1,)))</f>
        <v>2</v>
      </c>
      <c r="Y3" s="64">
        <f t="shared" ref="Y3:Y24" si="10">IF(O3="A",3,IF(O3="M",2,IF(O3="B",1,)))</f>
        <v>3</v>
      </c>
      <c r="Z3" s="64">
        <f t="shared" ref="Z3:Z24" si="11">IF(P3="A",3,IF(P3="M",2,IF(P3="B",1,)))</f>
        <v>2</v>
      </c>
      <c r="AA3" s="65">
        <f t="shared" ref="AA3:AA23" si="12">(AVERAGE(Q3:Z3))</f>
        <v>1.7</v>
      </c>
      <c r="AB3" s="66"/>
    </row>
    <row r="4" spans="1:28" ht="112.2">
      <c r="A4" s="26" t="s">
        <v>158</v>
      </c>
      <c r="B4" s="26" t="s">
        <v>159</v>
      </c>
      <c r="C4" s="26" t="s">
        <v>160</v>
      </c>
      <c r="D4" s="26" t="s">
        <v>155</v>
      </c>
      <c r="E4" s="26" t="s">
        <v>156</v>
      </c>
      <c r="F4" s="26" t="s">
        <v>161</v>
      </c>
      <c r="G4" s="26" t="s">
        <v>150</v>
      </c>
      <c r="H4" s="26" t="s">
        <v>151</v>
      </c>
      <c r="I4" s="26" t="s">
        <v>23</v>
      </c>
      <c r="J4" s="26" t="s">
        <v>25</v>
      </c>
      <c r="K4" s="26" t="s">
        <v>25</v>
      </c>
      <c r="L4" s="26" t="s">
        <v>23</v>
      </c>
      <c r="M4" s="26" t="s">
        <v>23</v>
      </c>
      <c r="N4" s="26" t="s">
        <v>48</v>
      </c>
      <c r="O4" s="26" t="s">
        <v>23</v>
      </c>
      <c r="P4" s="26" t="s">
        <v>48</v>
      </c>
      <c r="Q4" s="64">
        <f t="shared" si="2"/>
        <v>0</v>
      </c>
      <c r="R4" s="64">
        <f t="shared" si="3"/>
        <v>0</v>
      </c>
      <c r="S4" s="64">
        <f t="shared" si="4"/>
        <v>3</v>
      </c>
      <c r="T4" s="64">
        <f t="shared" si="5"/>
        <v>1</v>
      </c>
      <c r="U4" s="64">
        <f t="shared" si="6"/>
        <v>1</v>
      </c>
      <c r="V4" s="64">
        <f t="shared" si="7"/>
        <v>3</v>
      </c>
      <c r="W4" s="64">
        <f t="shared" si="8"/>
        <v>3</v>
      </c>
      <c r="X4" s="64">
        <f t="shared" si="9"/>
        <v>2</v>
      </c>
      <c r="Y4" s="64">
        <f t="shared" si="10"/>
        <v>3</v>
      </c>
      <c r="Z4" s="64">
        <f t="shared" si="11"/>
        <v>2</v>
      </c>
      <c r="AA4" s="65">
        <f t="shared" si="12"/>
        <v>1.8</v>
      </c>
      <c r="AB4" s="66"/>
    </row>
    <row r="5" spans="1:28" ht="103.5" customHeight="1">
      <c r="A5" s="26" t="s">
        <v>162</v>
      </c>
      <c r="B5" s="26" t="s">
        <v>163</v>
      </c>
      <c r="C5" s="26" t="s">
        <v>164</v>
      </c>
      <c r="D5" s="26" t="s">
        <v>155</v>
      </c>
      <c r="E5" s="26" t="s">
        <v>165</v>
      </c>
      <c r="F5" s="26" t="s">
        <v>166</v>
      </c>
      <c r="G5" s="26" t="s">
        <v>167</v>
      </c>
      <c r="H5" s="26" t="s">
        <v>151</v>
      </c>
      <c r="I5" s="26" t="s">
        <v>25</v>
      </c>
      <c r="J5" s="26" t="s">
        <v>48</v>
      </c>
      <c r="K5" s="26" t="s">
        <v>48</v>
      </c>
      <c r="L5" s="26" t="s">
        <v>23</v>
      </c>
      <c r="M5" s="26" t="s">
        <v>48</v>
      </c>
      <c r="N5" s="26" t="s">
        <v>23</v>
      </c>
      <c r="O5" s="26" t="s">
        <v>23</v>
      </c>
      <c r="P5" s="26" t="s">
        <v>48</v>
      </c>
      <c r="Q5" s="64">
        <f t="shared" si="2"/>
        <v>0</v>
      </c>
      <c r="R5" s="64">
        <f t="shared" si="3"/>
        <v>0</v>
      </c>
      <c r="S5" s="64">
        <f t="shared" si="4"/>
        <v>1</v>
      </c>
      <c r="T5" s="64">
        <f t="shared" si="5"/>
        <v>2</v>
      </c>
      <c r="U5" s="64">
        <f t="shared" si="6"/>
        <v>2</v>
      </c>
      <c r="V5" s="64">
        <f t="shared" si="7"/>
        <v>3</v>
      </c>
      <c r="W5" s="64">
        <f t="shared" si="8"/>
        <v>2</v>
      </c>
      <c r="X5" s="64">
        <f t="shared" si="9"/>
        <v>3</v>
      </c>
      <c r="Y5" s="64">
        <f t="shared" si="10"/>
        <v>3</v>
      </c>
      <c r="Z5" s="64">
        <f t="shared" si="11"/>
        <v>2</v>
      </c>
      <c r="AA5" s="65">
        <f t="shared" si="12"/>
        <v>1.8</v>
      </c>
      <c r="AB5" s="66"/>
    </row>
    <row r="6" spans="1:28" ht="51">
      <c r="A6" s="26" t="s">
        <v>168</v>
      </c>
      <c r="B6" s="26" t="s">
        <v>169</v>
      </c>
      <c r="C6" s="26" t="s">
        <v>170</v>
      </c>
      <c r="D6" s="26" t="s">
        <v>171</v>
      </c>
      <c r="E6" s="26" t="s">
        <v>172</v>
      </c>
      <c r="F6" s="26" t="s">
        <v>173</v>
      </c>
      <c r="G6" s="26" t="s">
        <v>167</v>
      </c>
      <c r="H6" s="26" t="s">
        <v>151</v>
      </c>
      <c r="I6" s="26" t="s">
        <v>48</v>
      </c>
      <c r="J6" s="26" t="s">
        <v>25</v>
      </c>
      <c r="K6" s="26" t="s">
        <v>25</v>
      </c>
      <c r="L6" s="26" t="s">
        <v>23</v>
      </c>
      <c r="M6" s="26" t="s">
        <v>48</v>
      </c>
      <c r="N6" s="26" t="s">
        <v>25</v>
      </c>
      <c r="O6" s="26" t="s">
        <v>23</v>
      </c>
      <c r="P6" s="26" t="s">
        <v>25</v>
      </c>
      <c r="Q6" s="64">
        <f t="shared" si="2"/>
        <v>0</v>
      </c>
      <c r="R6" s="64">
        <f t="shared" si="3"/>
        <v>0</v>
      </c>
      <c r="S6" s="64">
        <f t="shared" si="4"/>
        <v>2</v>
      </c>
      <c r="T6" s="64">
        <f t="shared" si="5"/>
        <v>1</v>
      </c>
      <c r="U6" s="64">
        <f t="shared" si="6"/>
        <v>1</v>
      </c>
      <c r="V6" s="64">
        <f t="shared" si="7"/>
        <v>3</v>
      </c>
      <c r="W6" s="64">
        <f t="shared" si="8"/>
        <v>2</v>
      </c>
      <c r="X6" s="64">
        <f t="shared" si="9"/>
        <v>1</v>
      </c>
      <c r="Y6" s="64">
        <f t="shared" si="10"/>
        <v>3</v>
      </c>
      <c r="Z6" s="64">
        <f t="shared" si="11"/>
        <v>1</v>
      </c>
      <c r="AA6" s="65">
        <f t="shared" si="12"/>
        <v>1.4</v>
      </c>
      <c r="AB6" s="66"/>
    </row>
    <row r="7" spans="1:28" ht="183.6">
      <c r="A7" s="26" t="s">
        <v>174</v>
      </c>
      <c r="B7" s="26" t="s">
        <v>175</v>
      </c>
      <c r="C7" s="26" t="s">
        <v>176</v>
      </c>
      <c r="D7" s="26" t="s">
        <v>177</v>
      </c>
      <c r="E7" s="26" t="s">
        <v>178</v>
      </c>
      <c r="F7" s="26" t="s">
        <v>179</v>
      </c>
      <c r="G7" s="26" t="s">
        <v>150</v>
      </c>
      <c r="H7" s="26" t="s">
        <v>48</v>
      </c>
      <c r="I7" s="26" t="s">
        <v>150</v>
      </c>
      <c r="J7" s="26" t="s">
        <v>23</v>
      </c>
      <c r="K7" s="26" t="s">
        <v>25</v>
      </c>
      <c r="L7" s="26" t="s">
        <v>180</v>
      </c>
      <c r="M7" s="26" t="s">
        <v>24</v>
      </c>
      <c r="N7" s="26" t="s">
        <v>48</v>
      </c>
      <c r="O7" s="26" t="s">
        <v>23</v>
      </c>
      <c r="P7" s="26" t="s">
        <v>25</v>
      </c>
      <c r="Q7" s="64">
        <f t="shared" si="2"/>
        <v>0</v>
      </c>
      <c r="R7" s="64">
        <f t="shared" si="3"/>
        <v>2</v>
      </c>
      <c r="S7" s="64">
        <f t="shared" si="4"/>
        <v>0</v>
      </c>
      <c r="T7" s="64">
        <f t="shared" si="5"/>
        <v>3</v>
      </c>
      <c r="U7" s="64">
        <f t="shared" si="6"/>
        <v>1</v>
      </c>
      <c r="V7" s="64">
        <f t="shared" si="7"/>
        <v>0</v>
      </c>
      <c r="W7" s="64">
        <f t="shared" si="8"/>
        <v>0</v>
      </c>
      <c r="X7" s="64">
        <f t="shared" si="9"/>
        <v>2</v>
      </c>
      <c r="Y7" s="64">
        <f t="shared" si="10"/>
        <v>3</v>
      </c>
      <c r="Z7" s="64">
        <f t="shared" si="11"/>
        <v>1</v>
      </c>
      <c r="AA7" s="65">
        <f t="shared" si="12"/>
        <v>1.2</v>
      </c>
      <c r="AB7" s="66"/>
    </row>
    <row r="8" spans="1:28" ht="136.5" customHeight="1">
      <c r="A8" s="26" t="s">
        <v>181</v>
      </c>
      <c r="B8" s="26" t="s">
        <v>182</v>
      </c>
      <c r="C8" s="26" t="s">
        <v>183</v>
      </c>
      <c r="D8" s="26" t="s">
        <v>177</v>
      </c>
      <c r="E8" s="26" t="s">
        <v>184</v>
      </c>
      <c r="F8" s="26" t="s">
        <v>185</v>
      </c>
      <c r="G8" s="26" t="s">
        <v>150</v>
      </c>
      <c r="H8" s="26" t="s">
        <v>48</v>
      </c>
      <c r="I8" s="26" t="s">
        <v>150</v>
      </c>
      <c r="J8" s="26" t="s">
        <v>23</v>
      </c>
      <c r="K8" s="26" t="s">
        <v>25</v>
      </c>
      <c r="L8" s="26" t="s">
        <v>180</v>
      </c>
      <c r="M8" s="26" t="s">
        <v>24</v>
      </c>
      <c r="N8" s="26" t="s">
        <v>48</v>
      </c>
      <c r="O8" s="26" t="s">
        <v>23</v>
      </c>
      <c r="P8" s="26" t="s">
        <v>25</v>
      </c>
      <c r="Q8" s="64">
        <f t="shared" si="2"/>
        <v>0</v>
      </c>
      <c r="R8" s="64">
        <f t="shared" si="3"/>
        <v>2</v>
      </c>
      <c r="S8" s="64">
        <f t="shared" si="4"/>
        <v>0</v>
      </c>
      <c r="T8" s="64">
        <f t="shared" si="5"/>
        <v>3</v>
      </c>
      <c r="U8" s="64">
        <f t="shared" si="6"/>
        <v>1</v>
      </c>
      <c r="V8" s="64">
        <f t="shared" si="7"/>
        <v>0</v>
      </c>
      <c r="W8" s="64">
        <f t="shared" si="8"/>
        <v>0</v>
      </c>
      <c r="X8" s="64">
        <f t="shared" si="9"/>
        <v>2</v>
      </c>
      <c r="Y8" s="64">
        <f t="shared" si="10"/>
        <v>3</v>
      </c>
      <c r="Z8" s="64">
        <f t="shared" si="11"/>
        <v>1</v>
      </c>
      <c r="AA8" s="65">
        <f t="shared" si="12"/>
        <v>1.2</v>
      </c>
      <c r="AB8" s="66"/>
    </row>
    <row r="9" spans="1:28" ht="296.25" customHeight="1">
      <c r="A9" s="26" t="s">
        <v>186</v>
      </c>
      <c r="B9" s="26" t="s">
        <v>187</v>
      </c>
      <c r="C9" s="26" t="s">
        <v>188</v>
      </c>
      <c r="D9" s="26" t="s">
        <v>189</v>
      </c>
      <c r="E9" s="26" t="s">
        <v>190</v>
      </c>
      <c r="F9" s="26" t="s">
        <v>179</v>
      </c>
      <c r="G9" s="26" t="s">
        <v>191</v>
      </c>
      <c r="H9" s="26" t="s">
        <v>23</v>
      </c>
      <c r="I9" s="26" t="s">
        <v>150</v>
      </c>
      <c r="J9" s="26" t="s">
        <v>25</v>
      </c>
      <c r="K9" s="26" t="s">
        <v>25</v>
      </c>
      <c r="L9" s="26" t="s">
        <v>192</v>
      </c>
      <c r="M9" s="26" t="s">
        <v>76</v>
      </c>
      <c r="N9" s="26" t="s">
        <v>23</v>
      </c>
      <c r="O9" s="26" t="s">
        <v>23</v>
      </c>
      <c r="P9" s="26" t="s">
        <v>25</v>
      </c>
      <c r="Q9" s="64">
        <f t="shared" si="2"/>
        <v>0</v>
      </c>
      <c r="R9" s="64">
        <f t="shared" si="3"/>
        <v>3</v>
      </c>
      <c r="S9" s="64">
        <f t="shared" si="4"/>
        <v>0</v>
      </c>
      <c r="T9" s="64">
        <f t="shared" si="5"/>
        <v>1</v>
      </c>
      <c r="U9" s="64">
        <f t="shared" si="6"/>
        <v>1</v>
      </c>
      <c r="V9" s="64">
        <f t="shared" si="7"/>
        <v>0</v>
      </c>
      <c r="W9" s="64">
        <f t="shared" si="8"/>
        <v>0</v>
      </c>
      <c r="X9" s="64">
        <f t="shared" si="9"/>
        <v>3</v>
      </c>
      <c r="Y9" s="64">
        <f t="shared" si="10"/>
        <v>3</v>
      </c>
      <c r="Z9" s="64">
        <f t="shared" si="11"/>
        <v>1</v>
      </c>
      <c r="AA9" s="65">
        <f t="shared" si="12"/>
        <v>1.2</v>
      </c>
      <c r="AB9" s="66"/>
    </row>
    <row r="10" spans="1:28" ht="183.6">
      <c r="A10" s="26" t="s">
        <v>193</v>
      </c>
      <c r="B10" s="26" t="s">
        <v>194</v>
      </c>
      <c r="C10" s="26" t="s">
        <v>195</v>
      </c>
      <c r="D10" s="26" t="s">
        <v>189</v>
      </c>
      <c r="E10" s="26" t="s">
        <v>196</v>
      </c>
      <c r="F10" s="26" t="s">
        <v>179</v>
      </c>
      <c r="G10" s="26" t="s">
        <v>150</v>
      </c>
      <c r="H10" s="26" t="s">
        <v>48</v>
      </c>
      <c r="I10" s="26" t="s">
        <v>150</v>
      </c>
      <c r="J10" s="26" t="s">
        <v>48</v>
      </c>
      <c r="K10" s="26" t="s">
        <v>25</v>
      </c>
      <c r="L10" s="26" t="s">
        <v>192</v>
      </c>
      <c r="M10" s="26" t="s">
        <v>24</v>
      </c>
      <c r="N10" s="26" t="s">
        <v>25</v>
      </c>
      <c r="O10" s="26" t="s">
        <v>23</v>
      </c>
      <c r="P10" s="26" t="s">
        <v>25</v>
      </c>
      <c r="Q10" s="64">
        <f t="shared" si="2"/>
        <v>0</v>
      </c>
      <c r="R10" s="64">
        <f t="shared" si="3"/>
        <v>2</v>
      </c>
      <c r="S10" s="64">
        <f t="shared" si="4"/>
        <v>0</v>
      </c>
      <c r="T10" s="64">
        <f t="shared" si="5"/>
        <v>2</v>
      </c>
      <c r="U10" s="64">
        <f t="shared" si="6"/>
        <v>1</v>
      </c>
      <c r="V10" s="64">
        <f t="shared" si="7"/>
        <v>0</v>
      </c>
      <c r="W10" s="64">
        <f t="shared" si="8"/>
        <v>0</v>
      </c>
      <c r="X10" s="64">
        <f t="shared" si="9"/>
        <v>1</v>
      </c>
      <c r="Y10" s="64">
        <f t="shared" si="10"/>
        <v>3</v>
      </c>
      <c r="Z10" s="64">
        <f t="shared" si="11"/>
        <v>1</v>
      </c>
      <c r="AA10" s="65">
        <f t="shared" si="12"/>
        <v>1</v>
      </c>
      <c r="AB10" s="66"/>
    </row>
    <row r="11" spans="1:28" ht="183.6">
      <c r="A11" s="26" t="s">
        <v>197</v>
      </c>
      <c r="B11" s="26" t="s">
        <v>198</v>
      </c>
      <c r="C11" s="26" t="s">
        <v>199</v>
      </c>
      <c r="D11" s="26" t="s">
        <v>200</v>
      </c>
      <c r="E11" s="26" t="s">
        <v>201</v>
      </c>
      <c r="F11" s="26" t="s">
        <v>179</v>
      </c>
      <c r="G11" s="26" t="s">
        <v>150</v>
      </c>
      <c r="H11" s="26" t="s">
        <v>48</v>
      </c>
      <c r="I11" s="26" t="s">
        <v>150</v>
      </c>
      <c r="J11" s="26" t="s">
        <v>25</v>
      </c>
      <c r="K11" s="26" t="s">
        <v>25</v>
      </c>
      <c r="L11" s="26" t="s">
        <v>192</v>
      </c>
      <c r="M11" s="26" t="s">
        <v>24</v>
      </c>
      <c r="N11" s="26" t="s">
        <v>48</v>
      </c>
      <c r="O11" s="26" t="s">
        <v>23</v>
      </c>
      <c r="P11" s="26" t="s">
        <v>25</v>
      </c>
      <c r="Q11" s="64">
        <f t="shared" si="2"/>
        <v>0</v>
      </c>
      <c r="R11" s="64">
        <f t="shared" si="3"/>
        <v>2</v>
      </c>
      <c r="S11" s="64">
        <f t="shared" si="4"/>
        <v>0</v>
      </c>
      <c r="T11" s="64">
        <f t="shared" si="5"/>
        <v>1</v>
      </c>
      <c r="U11" s="64">
        <f t="shared" si="6"/>
        <v>1</v>
      </c>
      <c r="V11" s="64">
        <f t="shared" si="7"/>
        <v>0</v>
      </c>
      <c r="W11" s="64">
        <f t="shared" si="8"/>
        <v>0</v>
      </c>
      <c r="X11" s="64">
        <f t="shared" si="9"/>
        <v>2</v>
      </c>
      <c r="Y11" s="64">
        <f t="shared" si="10"/>
        <v>3</v>
      </c>
      <c r="Z11" s="64">
        <f t="shared" si="11"/>
        <v>1</v>
      </c>
      <c r="AA11" s="65">
        <f t="shared" si="12"/>
        <v>1</v>
      </c>
      <c r="AB11" s="66"/>
    </row>
    <row r="12" spans="1:28" ht="91.8">
      <c r="A12" s="26" t="s">
        <v>202</v>
      </c>
      <c r="B12" s="26" t="s">
        <v>203</v>
      </c>
      <c r="C12" s="26" t="s">
        <v>204</v>
      </c>
      <c r="D12" s="26" t="s">
        <v>205</v>
      </c>
      <c r="E12" s="26" t="s">
        <v>206</v>
      </c>
      <c r="F12" s="26" t="s">
        <v>207</v>
      </c>
      <c r="G12" s="26" t="s">
        <v>150</v>
      </c>
      <c r="H12" s="26" t="s">
        <v>48</v>
      </c>
      <c r="I12" s="26" t="s">
        <v>150</v>
      </c>
      <c r="J12" s="26" t="s">
        <v>25</v>
      </c>
      <c r="K12" s="26" t="s">
        <v>25</v>
      </c>
      <c r="L12" s="26" t="s">
        <v>192</v>
      </c>
      <c r="M12" s="26" t="s">
        <v>25</v>
      </c>
      <c r="N12" s="26" t="s">
        <v>23</v>
      </c>
      <c r="O12" s="26" t="s">
        <v>23</v>
      </c>
      <c r="P12" s="26" t="s">
        <v>25</v>
      </c>
      <c r="Q12" s="64">
        <f t="shared" si="2"/>
        <v>0</v>
      </c>
      <c r="R12" s="64">
        <f t="shared" si="3"/>
        <v>2</v>
      </c>
      <c r="S12" s="64">
        <f t="shared" si="4"/>
        <v>0</v>
      </c>
      <c r="T12" s="64">
        <f t="shared" si="5"/>
        <v>1</v>
      </c>
      <c r="U12" s="64">
        <f t="shared" si="6"/>
        <v>1</v>
      </c>
      <c r="V12" s="64">
        <f t="shared" si="7"/>
        <v>0</v>
      </c>
      <c r="W12" s="64">
        <f t="shared" si="8"/>
        <v>1</v>
      </c>
      <c r="X12" s="64">
        <f t="shared" si="9"/>
        <v>3</v>
      </c>
      <c r="Y12" s="64">
        <f t="shared" si="10"/>
        <v>3</v>
      </c>
      <c r="Z12" s="64">
        <f t="shared" si="11"/>
        <v>1</v>
      </c>
      <c r="AA12" s="65">
        <f t="shared" si="12"/>
        <v>1.2</v>
      </c>
      <c r="AB12" s="66"/>
    </row>
    <row r="13" spans="1:28" ht="112.2">
      <c r="A13" s="39" t="s">
        <v>208</v>
      </c>
      <c r="B13" s="26" t="s">
        <v>209</v>
      </c>
      <c r="C13" s="26" t="s">
        <v>210</v>
      </c>
      <c r="D13" s="26" t="s">
        <v>211</v>
      </c>
      <c r="E13" s="26" t="s">
        <v>212</v>
      </c>
      <c r="F13" s="26" t="s">
        <v>213</v>
      </c>
      <c r="G13" s="26" t="s">
        <v>150</v>
      </c>
      <c r="H13" s="26" t="s">
        <v>48</v>
      </c>
      <c r="I13" s="26" t="s">
        <v>150</v>
      </c>
      <c r="J13" s="26" t="s">
        <v>25</v>
      </c>
      <c r="K13" s="26" t="s">
        <v>25</v>
      </c>
      <c r="L13" s="26" t="s">
        <v>192</v>
      </c>
      <c r="M13" s="26" t="s">
        <v>25</v>
      </c>
      <c r="N13" s="26" t="s">
        <v>23</v>
      </c>
      <c r="O13" s="26" t="s">
        <v>23</v>
      </c>
      <c r="P13" s="26" t="s">
        <v>25</v>
      </c>
      <c r="Q13" s="64">
        <f t="shared" si="2"/>
        <v>0</v>
      </c>
      <c r="R13" s="64">
        <f t="shared" si="3"/>
        <v>2</v>
      </c>
      <c r="S13" s="64">
        <f t="shared" si="4"/>
        <v>0</v>
      </c>
      <c r="T13" s="64">
        <f t="shared" si="5"/>
        <v>1</v>
      </c>
      <c r="U13" s="64">
        <f t="shared" si="6"/>
        <v>1</v>
      </c>
      <c r="V13" s="64">
        <f t="shared" si="7"/>
        <v>0</v>
      </c>
      <c r="W13" s="64">
        <f t="shared" si="8"/>
        <v>1</v>
      </c>
      <c r="X13" s="64">
        <f t="shared" si="9"/>
        <v>3</v>
      </c>
      <c r="Y13" s="64">
        <f t="shared" si="10"/>
        <v>3</v>
      </c>
      <c r="Z13" s="64">
        <f t="shared" si="11"/>
        <v>1</v>
      </c>
      <c r="AA13" s="65">
        <f t="shared" si="12"/>
        <v>1.2</v>
      </c>
      <c r="AB13" s="66"/>
    </row>
    <row r="14" spans="1:28" ht="112.2">
      <c r="A14" s="26" t="s">
        <v>214</v>
      </c>
      <c r="B14" s="26" t="s">
        <v>215</v>
      </c>
      <c r="C14" s="26" t="s">
        <v>216</v>
      </c>
      <c r="D14" s="26" t="s">
        <v>211</v>
      </c>
      <c r="E14" s="26" t="s">
        <v>217</v>
      </c>
      <c r="F14" s="26" t="s">
        <v>218</v>
      </c>
      <c r="G14" s="26" t="s">
        <v>191</v>
      </c>
      <c r="H14" s="26" t="s">
        <v>23</v>
      </c>
      <c r="I14" s="26" t="s">
        <v>191</v>
      </c>
      <c r="J14" s="26" t="s">
        <v>25</v>
      </c>
      <c r="K14" s="26" t="s">
        <v>25</v>
      </c>
      <c r="L14" s="26" t="s">
        <v>192</v>
      </c>
      <c r="M14" s="26" t="s">
        <v>76</v>
      </c>
      <c r="N14" s="26" t="s">
        <v>23</v>
      </c>
      <c r="O14" s="26" t="s">
        <v>23</v>
      </c>
      <c r="P14" s="26" t="s">
        <v>25</v>
      </c>
      <c r="Q14" s="64">
        <f t="shared" si="2"/>
        <v>0</v>
      </c>
      <c r="R14" s="64">
        <f t="shared" si="3"/>
        <v>3</v>
      </c>
      <c r="S14" s="64">
        <f t="shared" si="4"/>
        <v>0</v>
      </c>
      <c r="T14" s="64">
        <f t="shared" si="5"/>
        <v>1</v>
      </c>
      <c r="U14" s="64">
        <f t="shared" si="6"/>
        <v>1</v>
      </c>
      <c r="V14" s="64">
        <f t="shared" si="7"/>
        <v>0</v>
      </c>
      <c r="W14" s="64">
        <f t="shared" si="8"/>
        <v>0</v>
      </c>
      <c r="X14" s="64">
        <f t="shared" si="9"/>
        <v>3</v>
      </c>
      <c r="Y14" s="64">
        <f t="shared" si="10"/>
        <v>3</v>
      </c>
      <c r="Z14" s="64">
        <f t="shared" si="11"/>
        <v>1</v>
      </c>
      <c r="AA14" s="65">
        <f t="shared" si="12"/>
        <v>1.2</v>
      </c>
      <c r="AB14" s="66"/>
    </row>
    <row r="15" spans="1:28" ht="193.8">
      <c r="A15" s="26" t="s">
        <v>219</v>
      </c>
      <c r="B15" s="26" t="s">
        <v>220</v>
      </c>
      <c r="C15" s="26" t="s">
        <v>221</v>
      </c>
      <c r="D15" s="26" t="s">
        <v>211</v>
      </c>
      <c r="E15" s="26" t="s">
        <v>222</v>
      </c>
      <c r="F15" s="26" t="s">
        <v>223</v>
      </c>
      <c r="G15" s="26" t="s">
        <v>191</v>
      </c>
      <c r="H15" s="26" t="s">
        <v>23</v>
      </c>
      <c r="I15" s="26" t="s">
        <v>191</v>
      </c>
      <c r="J15" s="26" t="s">
        <v>25</v>
      </c>
      <c r="K15" s="26" t="s">
        <v>25</v>
      </c>
      <c r="L15" s="26" t="s">
        <v>192</v>
      </c>
      <c r="M15" s="26" t="s">
        <v>76</v>
      </c>
      <c r="N15" s="26" t="s">
        <v>23</v>
      </c>
      <c r="O15" s="26" t="s">
        <v>23</v>
      </c>
      <c r="P15" s="26" t="s">
        <v>25</v>
      </c>
      <c r="Q15" s="64">
        <f t="shared" si="2"/>
        <v>0</v>
      </c>
      <c r="R15" s="64">
        <f t="shared" si="3"/>
        <v>3</v>
      </c>
      <c r="S15" s="64">
        <f t="shared" si="4"/>
        <v>0</v>
      </c>
      <c r="T15" s="64">
        <f t="shared" si="5"/>
        <v>1</v>
      </c>
      <c r="U15" s="64">
        <f t="shared" si="6"/>
        <v>1</v>
      </c>
      <c r="V15" s="64">
        <f t="shared" si="7"/>
        <v>0</v>
      </c>
      <c r="W15" s="64">
        <f t="shared" si="8"/>
        <v>0</v>
      </c>
      <c r="X15" s="64">
        <f t="shared" si="9"/>
        <v>3</v>
      </c>
      <c r="Y15" s="64">
        <f t="shared" si="10"/>
        <v>3</v>
      </c>
      <c r="Z15" s="64">
        <f t="shared" si="11"/>
        <v>1</v>
      </c>
      <c r="AA15" s="65">
        <f t="shared" si="12"/>
        <v>1.2</v>
      </c>
      <c r="AB15" s="66"/>
    </row>
    <row r="16" spans="1:28" ht="193.8">
      <c r="A16" s="26" t="s">
        <v>224</v>
      </c>
      <c r="B16" s="26" t="s">
        <v>225</v>
      </c>
      <c r="C16" s="26" t="s">
        <v>226</v>
      </c>
      <c r="D16" s="26" t="s">
        <v>227</v>
      </c>
      <c r="E16" s="26" t="s">
        <v>222</v>
      </c>
      <c r="F16" s="26" t="s">
        <v>228</v>
      </c>
      <c r="G16" s="26" t="s">
        <v>150</v>
      </c>
      <c r="H16" s="26" t="s">
        <v>48</v>
      </c>
      <c r="I16" s="26" t="s">
        <v>150</v>
      </c>
      <c r="J16" s="26" t="s">
        <v>48</v>
      </c>
      <c r="K16" s="26" t="s">
        <v>25</v>
      </c>
      <c r="L16" s="26" t="s">
        <v>192</v>
      </c>
      <c r="M16" s="26" t="s">
        <v>24</v>
      </c>
      <c r="N16" s="26" t="s">
        <v>48</v>
      </c>
      <c r="O16" s="26" t="s">
        <v>23</v>
      </c>
      <c r="P16" s="26" t="s">
        <v>25</v>
      </c>
      <c r="Q16" s="64">
        <f t="shared" si="2"/>
        <v>0</v>
      </c>
      <c r="R16" s="64">
        <f t="shared" si="3"/>
        <v>2</v>
      </c>
      <c r="S16" s="64">
        <f t="shared" si="4"/>
        <v>0</v>
      </c>
      <c r="T16" s="64">
        <f t="shared" si="5"/>
        <v>2</v>
      </c>
      <c r="U16" s="64">
        <f t="shared" si="6"/>
        <v>1</v>
      </c>
      <c r="V16" s="64">
        <f t="shared" si="7"/>
        <v>0</v>
      </c>
      <c r="W16" s="64">
        <f t="shared" si="8"/>
        <v>0</v>
      </c>
      <c r="X16" s="64">
        <f t="shared" si="9"/>
        <v>2</v>
      </c>
      <c r="Y16" s="64">
        <f t="shared" si="10"/>
        <v>3</v>
      </c>
      <c r="Z16" s="64">
        <f t="shared" si="11"/>
        <v>1</v>
      </c>
      <c r="AA16" s="65">
        <f t="shared" si="12"/>
        <v>1.1000000000000001</v>
      </c>
      <c r="AB16" s="66"/>
    </row>
    <row r="17" spans="1:28" ht="40.799999999999997">
      <c r="A17" s="26" t="s">
        <v>229</v>
      </c>
      <c r="B17" s="26" t="s">
        <v>230</v>
      </c>
      <c r="C17" s="26" t="s">
        <v>231</v>
      </c>
      <c r="D17" s="26" t="s">
        <v>232</v>
      </c>
      <c r="E17" s="26" t="s">
        <v>233</v>
      </c>
      <c r="F17" s="37" t="s">
        <v>234</v>
      </c>
      <c r="G17" s="26" t="s">
        <v>167</v>
      </c>
      <c r="H17" s="26" t="s">
        <v>48</v>
      </c>
      <c r="I17" s="26" t="s">
        <v>167</v>
      </c>
      <c r="J17" s="26" t="s">
        <v>23</v>
      </c>
      <c r="K17" s="26" t="s">
        <v>25</v>
      </c>
      <c r="L17" s="26" t="s">
        <v>23</v>
      </c>
      <c r="M17" s="26" t="s">
        <v>235</v>
      </c>
      <c r="N17" s="26" t="s">
        <v>25</v>
      </c>
      <c r="O17" s="26" t="s">
        <v>23</v>
      </c>
      <c r="P17" s="26" t="s">
        <v>25</v>
      </c>
      <c r="Q17" s="64">
        <f t="shared" si="2"/>
        <v>0</v>
      </c>
      <c r="R17" s="64">
        <f t="shared" si="3"/>
        <v>2</v>
      </c>
      <c r="S17" s="64">
        <f t="shared" si="4"/>
        <v>0</v>
      </c>
      <c r="T17" s="64">
        <f t="shared" si="5"/>
        <v>3</v>
      </c>
      <c r="U17" s="64">
        <f t="shared" si="6"/>
        <v>1</v>
      </c>
      <c r="V17" s="64">
        <f t="shared" si="7"/>
        <v>3</v>
      </c>
      <c r="W17" s="64">
        <f t="shared" si="8"/>
        <v>0</v>
      </c>
      <c r="X17" s="64">
        <f t="shared" si="9"/>
        <v>1</v>
      </c>
      <c r="Y17" s="64">
        <f t="shared" si="10"/>
        <v>3</v>
      </c>
      <c r="Z17" s="64">
        <f t="shared" si="11"/>
        <v>1</v>
      </c>
      <c r="AA17" s="65">
        <f t="shared" si="12"/>
        <v>1.4</v>
      </c>
      <c r="AB17" s="66"/>
    </row>
    <row r="18" spans="1:28" ht="153">
      <c r="A18" s="26" t="s">
        <v>236</v>
      </c>
      <c r="B18" s="26" t="s">
        <v>237</v>
      </c>
      <c r="C18" s="26" t="s">
        <v>231</v>
      </c>
      <c r="D18" s="26" t="s">
        <v>238</v>
      </c>
      <c r="E18" s="26" t="s">
        <v>233</v>
      </c>
      <c r="F18" s="26" t="s">
        <v>239</v>
      </c>
      <c r="G18" s="26" t="s">
        <v>191</v>
      </c>
      <c r="H18" s="26" t="s">
        <v>48</v>
      </c>
      <c r="I18" s="26" t="s">
        <v>191</v>
      </c>
      <c r="J18" s="26" t="s">
        <v>23</v>
      </c>
      <c r="K18" s="26" t="s">
        <v>25</v>
      </c>
      <c r="L18" s="26" t="s">
        <v>23</v>
      </c>
      <c r="M18" s="26" t="s">
        <v>240</v>
      </c>
      <c r="N18" s="26" t="s">
        <v>25</v>
      </c>
      <c r="O18" s="26" t="s">
        <v>23</v>
      </c>
      <c r="P18" s="26" t="s">
        <v>25</v>
      </c>
      <c r="Q18" s="64">
        <f t="shared" si="2"/>
        <v>0</v>
      </c>
      <c r="R18" s="64">
        <f t="shared" si="3"/>
        <v>2</v>
      </c>
      <c r="S18" s="64">
        <f t="shared" si="4"/>
        <v>0</v>
      </c>
      <c r="T18" s="64">
        <f t="shared" si="5"/>
        <v>3</v>
      </c>
      <c r="U18" s="64">
        <f t="shared" si="6"/>
        <v>1</v>
      </c>
      <c r="V18" s="64">
        <f t="shared" si="7"/>
        <v>3</v>
      </c>
      <c r="W18" s="64">
        <f t="shared" si="8"/>
        <v>0</v>
      </c>
      <c r="X18" s="64">
        <f t="shared" si="9"/>
        <v>1</v>
      </c>
      <c r="Y18" s="64">
        <f t="shared" si="10"/>
        <v>3</v>
      </c>
      <c r="Z18" s="64">
        <f t="shared" si="11"/>
        <v>1</v>
      </c>
      <c r="AA18" s="65">
        <f t="shared" si="12"/>
        <v>1.4</v>
      </c>
      <c r="AB18" s="66"/>
    </row>
    <row r="19" spans="1:28" ht="61.2">
      <c r="A19" s="26" t="s">
        <v>241</v>
      </c>
      <c r="B19" s="26" t="s">
        <v>242</v>
      </c>
      <c r="C19" s="26" t="s">
        <v>243</v>
      </c>
      <c r="D19" s="26" t="s">
        <v>244</v>
      </c>
      <c r="E19" s="26" t="s">
        <v>245</v>
      </c>
      <c r="F19" s="26" t="s">
        <v>246</v>
      </c>
      <c r="G19" s="26" t="s">
        <v>150</v>
      </c>
      <c r="H19" s="26" t="s">
        <v>48</v>
      </c>
      <c r="I19" s="26" t="s">
        <v>191</v>
      </c>
      <c r="J19" s="26" t="s">
        <v>23</v>
      </c>
      <c r="K19" s="26" t="s">
        <v>25</v>
      </c>
      <c r="L19" s="26" t="s">
        <v>23</v>
      </c>
      <c r="M19" s="26" t="s">
        <v>247</v>
      </c>
      <c r="N19" s="26" t="s">
        <v>48</v>
      </c>
      <c r="O19" s="26" t="s">
        <v>23</v>
      </c>
      <c r="P19" s="26" t="s">
        <v>25</v>
      </c>
      <c r="Q19" s="64">
        <f t="shared" si="2"/>
        <v>0</v>
      </c>
      <c r="R19" s="64">
        <f t="shared" si="3"/>
        <v>2</v>
      </c>
      <c r="S19" s="64">
        <f t="shared" si="4"/>
        <v>0</v>
      </c>
      <c r="T19" s="64">
        <f t="shared" si="5"/>
        <v>3</v>
      </c>
      <c r="U19" s="64">
        <f t="shared" si="6"/>
        <v>1</v>
      </c>
      <c r="V19" s="64">
        <f t="shared" si="7"/>
        <v>3</v>
      </c>
      <c r="W19" s="64">
        <f t="shared" si="8"/>
        <v>0</v>
      </c>
      <c r="X19" s="64">
        <f t="shared" si="9"/>
        <v>2</v>
      </c>
      <c r="Y19" s="64">
        <f t="shared" si="10"/>
        <v>3</v>
      </c>
      <c r="Z19" s="64">
        <f t="shared" si="11"/>
        <v>1</v>
      </c>
      <c r="AA19" s="65">
        <f t="shared" si="12"/>
        <v>1.5</v>
      </c>
      <c r="AB19" s="66"/>
    </row>
    <row r="20" spans="1:28" ht="61.2">
      <c r="A20" s="26" t="s">
        <v>248</v>
      </c>
      <c r="B20" s="26" t="s">
        <v>249</v>
      </c>
      <c r="C20" s="26" t="s">
        <v>231</v>
      </c>
      <c r="D20" s="26" t="s">
        <v>244</v>
      </c>
      <c r="E20" s="26" t="s">
        <v>250</v>
      </c>
      <c r="F20" s="26" t="s">
        <v>251</v>
      </c>
      <c r="G20" s="26" t="s">
        <v>150</v>
      </c>
      <c r="H20" s="26" t="s">
        <v>48</v>
      </c>
      <c r="I20" s="26" t="s">
        <v>191</v>
      </c>
      <c r="J20" s="26" t="s">
        <v>23</v>
      </c>
      <c r="K20" s="26" t="s">
        <v>25</v>
      </c>
      <c r="L20" s="26" t="s">
        <v>23</v>
      </c>
      <c r="M20" s="26" t="s">
        <v>247</v>
      </c>
      <c r="N20" s="26" t="s">
        <v>48</v>
      </c>
      <c r="O20" s="26" t="s">
        <v>23</v>
      </c>
      <c r="P20" s="26" t="s">
        <v>25</v>
      </c>
      <c r="Q20" s="64">
        <f t="shared" si="2"/>
        <v>0</v>
      </c>
      <c r="R20" s="64">
        <f t="shared" si="3"/>
        <v>2</v>
      </c>
      <c r="S20" s="64">
        <f t="shared" si="4"/>
        <v>0</v>
      </c>
      <c r="T20" s="64">
        <f t="shared" si="5"/>
        <v>3</v>
      </c>
      <c r="U20" s="64">
        <f t="shared" si="6"/>
        <v>1</v>
      </c>
      <c r="V20" s="64">
        <f t="shared" si="7"/>
        <v>3</v>
      </c>
      <c r="W20" s="64">
        <f t="shared" si="8"/>
        <v>0</v>
      </c>
      <c r="X20" s="64">
        <f t="shared" si="9"/>
        <v>2</v>
      </c>
      <c r="Y20" s="64">
        <f t="shared" si="10"/>
        <v>3</v>
      </c>
      <c r="Z20" s="64">
        <f t="shared" si="11"/>
        <v>1</v>
      </c>
      <c r="AA20" s="65">
        <f t="shared" si="12"/>
        <v>1.5</v>
      </c>
      <c r="AB20" s="66"/>
    </row>
    <row r="21" spans="1:28" ht="163.19999999999999">
      <c r="A21" s="26" t="s">
        <v>252</v>
      </c>
      <c r="B21" s="26" t="s">
        <v>253</v>
      </c>
      <c r="C21" s="26" t="s">
        <v>254</v>
      </c>
      <c r="D21" s="26" t="s">
        <v>255</v>
      </c>
      <c r="E21" s="26" t="s">
        <v>233</v>
      </c>
      <c r="F21" s="26" t="s">
        <v>256</v>
      </c>
      <c r="G21" s="26" t="s">
        <v>150</v>
      </c>
      <c r="H21" s="26" t="s">
        <v>48</v>
      </c>
      <c r="I21" s="26" t="s">
        <v>191</v>
      </c>
      <c r="J21" s="26" t="s">
        <v>23</v>
      </c>
      <c r="K21" s="26" t="s">
        <v>25</v>
      </c>
      <c r="L21" s="26" t="s">
        <v>23</v>
      </c>
      <c r="M21" s="26" t="s">
        <v>247</v>
      </c>
      <c r="N21" s="26" t="s">
        <v>48</v>
      </c>
      <c r="O21" s="26" t="s">
        <v>23</v>
      </c>
      <c r="P21" s="26" t="s">
        <v>25</v>
      </c>
      <c r="Q21" s="64">
        <f t="shared" si="2"/>
        <v>0</v>
      </c>
      <c r="R21" s="64">
        <f t="shared" si="3"/>
        <v>2</v>
      </c>
      <c r="S21" s="64">
        <f t="shared" si="4"/>
        <v>0</v>
      </c>
      <c r="T21" s="64">
        <f t="shared" si="5"/>
        <v>3</v>
      </c>
      <c r="U21" s="64">
        <f t="shared" si="6"/>
        <v>1</v>
      </c>
      <c r="V21" s="64">
        <f t="shared" si="7"/>
        <v>3</v>
      </c>
      <c r="W21" s="64">
        <f t="shared" si="8"/>
        <v>0</v>
      </c>
      <c r="X21" s="64">
        <f t="shared" si="9"/>
        <v>2</v>
      </c>
      <c r="Y21" s="64">
        <f t="shared" si="10"/>
        <v>3</v>
      </c>
      <c r="Z21" s="64">
        <f t="shared" si="11"/>
        <v>1</v>
      </c>
      <c r="AA21" s="65">
        <f t="shared" si="12"/>
        <v>1.5</v>
      </c>
      <c r="AB21" s="66"/>
    </row>
    <row r="22" spans="1:28" ht="40.799999999999997">
      <c r="A22" s="35" t="s">
        <v>257</v>
      </c>
      <c r="B22" s="38" t="s">
        <v>258</v>
      </c>
      <c r="C22" s="35" t="s">
        <v>231</v>
      </c>
      <c r="D22" s="26" t="s">
        <v>255</v>
      </c>
      <c r="E22" s="38" t="s">
        <v>259</v>
      </c>
      <c r="F22" s="38" t="s">
        <v>260</v>
      </c>
      <c r="G22" s="26" t="s">
        <v>167</v>
      </c>
      <c r="H22" s="26" t="s">
        <v>48</v>
      </c>
      <c r="I22" s="26" t="s">
        <v>167</v>
      </c>
      <c r="J22" s="26" t="s">
        <v>23</v>
      </c>
      <c r="K22" s="26" t="s">
        <v>25</v>
      </c>
      <c r="L22" s="26" t="s">
        <v>23</v>
      </c>
      <c r="M22" s="26" t="s">
        <v>247</v>
      </c>
      <c r="N22" s="26" t="s">
        <v>25</v>
      </c>
      <c r="O22" s="26" t="s">
        <v>23</v>
      </c>
      <c r="P22" s="26" t="s">
        <v>25</v>
      </c>
      <c r="Q22" s="64">
        <f t="shared" si="2"/>
        <v>0</v>
      </c>
      <c r="R22" s="64">
        <f t="shared" si="3"/>
        <v>2</v>
      </c>
      <c r="S22" s="64">
        <f t="shared" si="4"/>
        <v>0</v>
      </c>
      <c r="T22" s="64">
        <f t="shared" si="5"/>
        <v>3</v>
      </c>
      <c r="U22" s="64">
        <f t="shared" si="6"/>
        <v>1</v>
      </c>
      <c r="V22" s="64">
        <f t="shared" si="7"/>
        <v>3</v>
      </c>
      <c r="W22" s="64">
        <f t="shared" si="8"/>
        <v>0</v>
      </c>
      <c r="X22" s="64">
        <f t="shared" si="9"/>
        <v>1</v>
      </c>
      <c r="Y22" s="64">
        <f t="shared" si="10"/>
        <v>3</v>
      </c>
      <c r="Z22" s="64">
        <f t="shared" si="11"/>
        <v>1</v>
      </c>
      <c r="AA22" s="65">
        <f t="shared" si="12"/>
        <v>1.4</v>
      </c>
      <c r="AB22" s="66"/>
    </row>
    <row r="23" spans="1:28" ht="91.8">
      <c r="A23" s="38" t="s">
        <v>261</v>
      </c>
      <c r="B23" s="38" t="s">
        <v>262</v>
      </c>
      <c r="C23" s="38" t="s">
        <v>254</v>
      </c>
      <c r="D23" s="38" t="s">
        <v>263</v>
      </c>
      <c r="E23" s="38" t="s">
        <v>233</v>
      </c>
      <c r="F23" s="26" t="s">
        <v>264</v>
      </c>
      <c r="G23" s="38" t="s">
        <v>167</v>
      </c>
      <c r="H23" s="38" t="s">
        <v>48</v>
      </c>
      <c r="I23" s="38" t="s">
        <v>167</v>
      </c>
      <c r="J23" s="38" t="s">
        <v>265</v>
      </c>
      <c r="K23" s="38" t="s">
        <v>25</v>
      </c>
      <c r="L23" s="38" t="s">
        <v>23</v>
      </c>
      <c r="M23" s="38" t="s">
        <v>247</v>
      </c>
      <c r="N23" s="26" t="s">
        <v>25</v>
      </c>
      <c r="O23" s="26" t="s">
        <v>23</v>
      </c>
      <c r="P23" s="26" t="s">
        <v>25</v>
      </c>
      <c r="Q23" s="64">
        <f t="shared" si="2"/>
        <v>0</v>
      </c>
      <c r="R23" s="64">
        <f t="shared" si="3"/>
        <v>2</v>
      </c>
      <c r="S23" s="64">
        <f t="shared" si="4"/>
        <v>0</v>
      </c>
      <c r="T23" s="64">
        <f t="shared" si="5"/>
        <v>0</v>
      </c>
      <c r="U23" s="64">
        <f t="shared" si="6"/>
        <v>1</v>
      </c>
      <c r="V23" s="64">
        <f t="shared" si="7"/>
        <v>3</v>
      </c>
      <c r="W23" s="64">
        <f t="shared" si="8"/>
        <v>0</v>
      </c>
      <c r="X23" s="64">
        <f t="shared" si="9"/>
        <v>1</v>
      </c>
      <c r="Y23" s="64">
        <f t="shared" si="10"/>
        <v>3</v>
      </c>
      <c r="Z23" s="64">
        <f t="shared" si="11"/>
        <v>1</v>
      </c>
      <c r="AA23" s="65">
        <f t="shared" si="12"/>
        <v>1.1000000000000001</v>
      </c>
      <c r="AB23" s="66"/>
    </row>
    <row r="24" spans="1:28" s="68" customFormat="1" ht="91.8">
      <c r="A24" s="67" t="s">
        <v>266</v>
      </c>
      <c r="B24" s="67" t="s">
        <v>267</v>
      </c>
      <c r="C24" s="67" t="s">
        <v>268</v>
      </c>
      <c r="D24" s="67" t="s">
        <v>269</v>
      </c>
      <c r="E24" s="67"/>
      <c r="F24" s="67" t="s">
        <v>270</v>
      </c>
      <c r="G24" s="67"/>
      <c r="H24" s="67"/>
      <c r="I24" s="67"/>
      <c r="J24" s="67"/>
      <c r="K24" s="67"/>
      <c r="L24" s="67"/>
      <c r="M24" s="67"/>
      <c r="Q24" s="64">
        <f t="shared" si="2"/>
        <v>0</v>
      </c>
      <c r="R24" s="64">
        <f t="shared" si="3"/>
        <v>0</v>
      </c>
      <c r="S24" s="64">
        <f t="shared" si="4"/>
        <v>0</v>
      </c>
      <c r="T24" s="64">
        <f t="shared" si="5"/>
        <v>0</v>
      </c>
      <c r="U24" s="64">
        <f t="shared" si="6"/>
        <v>0</v>
      </c>
      <c r="V24" s="64">
        <f t="shared" si="7"/>
        <v>0</v>
      </c>
      <c r="W24" s="64">
        <f t="shared" si="8"/>
        <v>0</v>
      </c>
      <c r="X24" s="64">
        <f t="shared" si="9"/>
        <v>0</v>
      </c>
      <c r="Y24" s="64">
        <f t="shared" si="10"/>
        <v>0</v>
      </c>
      <c r="Z24" s="64">
        <f t="shared" si="11"/>
        <v>0</v>
      </c>
      <c r="AA24" s="65">
        <f t="shared" ref="AA24" si="13">(AVERAGE(Q24:Z24))</f>
        <v>0</v>
      </c>
      <c r="AB24" s="66"/>
    </row>
  </sheetData>
  <mergeCells count="1">
    <mergeCell ref="Q1:Z1"/>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EE016B-4D87-4B63-9F63-A1D4D1BC58AF}">
  <sheetPr>
    <tabColor rgb="FFFFC000"/>
  </sheetPr>
  <dimension ref="A1:AB38"/>
  <sheetViews>
    <sheetView topLeftCell="K1" zoomScaleNormal="100" workbookViewId="0">
      <pane ySplit="1" topLeftCell="A36" activePane="bottomLeft" state="frozen"/>
      <selection pane="bottomLeft" activeCell="S38" sqref="S38"/>
    </sheetView>
  </sheetViews>
  <sheetFormatPr defaultRowHeight="10.199999999999999"/>
  <cols>
    <col min="1" max="1" width="38" style="53" customWidth="1"/>
    <col min="2" max="2" width="97.33203125" style="53" customWidth="1"/>
    <col min="3" max="3" width="49.33203125" style="53" customWidth="1"/>
    <col min="4" max="6" width="22.5546875" style="53" customWidth="1"/>
    <col min="7" max="9" width="9.6640625" style="53" customWidth="1"/>
    <col min="10" max="10" width="10.44140625" style="53" customWidth="1"/>
    <col min="11" max="11" width="9.6640625" style="53" customWidth="1"/>
    <col min="12" max="12" width="11.88671875" style="53" customWidth="1"/>
    <col min="13" max="13" width="13.6640625" style="53" customWidth="1"/>
    <col min="14" max="14" width="9.6640625" style="53" customWidth="1"/>
    <col min="15" max="15" width="11" style="53" customWidth="1"/>
    <col min="16" max="16" width="9.6640625" style="53" customWidth="1"/>
    <col min="17" max="26" width="2.44140625" style="53" customWidth="1"/>
    <col min="27" max="27" width="7.33203125" style="53" customWidth="1"/>
    <col min="28" max="28" width="8.88671875" style="53"/>
    <col min="29" max="1025" width="8.6640625" style="53" customWidth="1"/>
    <col min="1026" max="16384" width="8.88671875" style="53"/>
  </cols>
  <sheetData>
    <row r="1" spans="1:28" ht="27" customHeight="1">
      <c r="A1" s="49" t="s">
        <v>0</v>
      </c>
      <c r="B1" s="50" t="s">
        <v>1</v>
      </c>
      <c r="C1" s="50" t="s">
        <v>2</v>
      </c>
      <c r="D1" s="50" t="s">
        <v>3</v>
      </c>
      <c r="E1" s="50" t="s">
        <v>4</v>
      </c>
      <c r="F1" s="50" t="s">
        <v>5</v>
      </c>
      <c r="G1" s="51" t="s">
        <v>6</v>
      </c>
      <c r="H1" s="51" t="s">
        <v>7</v>
      </c>
      <c r="I1" s="52" t="s">
        <v>8</v>
      </c>
      <c r="J1" s="52" t="s">
        <v>9</v>
      </c>
      <c r="K1" s="51" t="s">
        <v>10</v>
      </c>
      <c r="L1" s="51" t="s">
        <v>11</v>
      </c>
      <c r="M1" s="52" t="s">
        <v>12</v>
      </c>
      <c r="N1" s="51" t="s">
        <v>13</v>
      </c>
      <c r="O1" s="52" t="s">
        <v>14</v>
      </c>
      <c r="P1" s="51" t="s">
        <v>15</v>
      </c>
      <c r="Q1" s="72" t="s">
        <v>401</v>
      </c>
      <c r="R1" s="73"/>
      <c r="S1" s="73"/>
      <c r="T1" s="73"/>
      <c r="U1" s="73"/>
      <c r="V1" s="73"/>
      <c r="W1" s="73"/>
      <c r="X1" s="73"/>
      <c r="Y1" s="73"/>
      <c r="Z1" s="73"/>
      <c r="AA1" s="62" t="s">
        <v>399</v>
      </c>
      <c r="AB1" s="63" t="s">
        <v>400</v>
      </c>
    </row>
    <row r="2" spans="1:28" ht="151.94999999999999" customHeight="1">
      <c r="A2" s="54" t="s">
        <v>271</v>
      </c>
      <c r="B2" s="40" t="s">
        <v>272</v>
      </c>
      <c r="C2" s="45" t="s">
        <v>273</v>
      </c>
      <c r="D2" s="45" t="s">
        <v>274</v>
      </c>
      <c r="E2" s="45" t="s">
        <v>275</v>
      </c>
      <c r="F2" s="55" t="s">
        <v>276</v>
      </c>
      <c r="G2" s="55" t="s">
        <v>23</v>
      </c>
      <c r="H2" s="55" t="s">
        <v>25</v>
      </c>
      <c r="I2" s="55" t="s">
        <v>48</v>
      </c>
      <c r="J2" s="55" t="s">
        <v>48</v>
      </c>
      <c r="K2" s="56" t="s">
        <v>25</v>
      </c>
      <c r="L2" s="55" t="s">
        <v>25</v>
      </c>
      <c r="M2" s="55" t="s">
        <v>48</v>
      </c>
      <c r="N2" s="55" t="s">
        <v>25</v>
      </c>
      <c r="O2" s="55" t="s">
        <v>25</v>
      </c>
      <c r="P2" s="57" t="s">
        <v>25</v>
      </c>
      <c r="Q2" s="64">
        <f t="shared" ref="Q2:Z2" si="0">IF(G2="A",3,IF(G2="M",2,IF(G2="B",1,)))</f>
        <v>3</v>
      </c>
      <c r="R2" s="64">
        <f t="shared" si="0"/>
        <v>1</v>
      </c>
      <c r="S2" s="64">
        <f t="shared" si="0"/>
        <v>2</v>
      </c>
      <c r="T2" s="64">
        <f t="shared" si="0"/>
        <v>2</v>
      </c>
      <c r="U2" s="64">
        <f t="shared" si="0"/>
        <v>1</v>
      </c>
      <c r="V2" s="64">
        <f t="shared" si="0"/>
        <v>1</v>
      </c>
      <c r="W2" s="64">
        <f t="shared" si="0"/>
        <v>2</v>
      </c>
      <c r="X2" s="64">
        <f t="shared" si="0"/>
        <v>1</v>
      </c>
      <c r="Y2" s="64">
        <f t="shared" si="0"/>
        <v>1</v>
      </c>
      <c r="Z2" s="64">
        <f t="shared" si="0"/>
        <v>1</v>
      </c>
      <c r="AA2" s="65">
        <f t="shared" ref="AA2" si="1">(AVERAGE(Q2:Z2))</f>
        <v>1.5</v>
      </c>
      <c r="AB2" s="66"/>
    </row>
    <row r="3" spans="1:28" ht="332.4" customHeight="1">
      <c r="A3" s="58" t="s">
        <v>277</v>
      </c>
      <c r="B3" s="41" t="s">
        <v>391</v>
      </c>
      <c r="C3" s="45" t="s">
        <v>273</v>
      </c>
      <c r="D3" s="45" t="s">
        <v>274</v>
      </c>
      <c r="E3" s="45" t="s">
        <v>275</v>
      </c>
      <c r="F3" s="55" t="s">
        <v>276</v>
      </c>
      <c r="G3" s="55" t="s">
        <v>23</v>
      </c>
      <c r="H3" s="55" t="s">
        <v>25</v>
      </c>
      <c r="I3" s="55" t="s">
        <v>23</v>
      </c>
      <c r="J3" s="55" t="s">
        <v>48</v>
      </c>
      <c r="K3" s="56" t="s">
        <v>25</v>
      </c>
      <c r="L3" s="55" t="s">
        <v>25</v>
      </c>
      <c r="M3" s="55" t="s">
        <v>48</v>
      </c>
      <c r="N3" s="55" t="s">
        <v>25</v>
      </c>
      <c r="O3" s="55" t="s">
        <v>25</v>
      </c>
      <c r="P3" s="57" t="s">
        <v>25</v>
      </c>
      <c r="Q3" s="64">
        <f t="shared" ref="Q3:Q38" si="2">IF(G3="A",3,IF(G3="M",2,IF(G3="B",1,)))</f>
        <v>3</v>
      </c>
      <c r="R3" s="64">
        <f t="shared" ref="R3:R38" si="3">IF(H3="A",3,IF(H3="M",2,IF(H3="B",1,)))</f>
        <v>1</v>
      </c>
      <c r="S3" s="64">
        <f t="shared" ref="S3:S38" si="4">IF(I3="A",3,IF(I3="M",2,IF(I3="B",1,)))</f>
        <v>3</v>
      </c>
      <c r="T3" s="64">
        <f t="shared" ref="T3:T38" si="5">IF(J3="A",3,IF(J3="M",2,IF(J3="B",1,)))</f>
        <v>2</v>
      </c>
      <c r="U3" s="64">
        <f t="shared" ref="U3:U38" si="6">IF(K3="A",3,IF(K3="M",2,IF(K3="B",1,)))</f>
        <v>1</v>
      </c>
      <c r="V3" s="64">
        <f t="shared" ref="V3:V38" si="7">IF(L3="A",3,IF(L3="M",2,IF(L3="B",1,)))</f>
        <v>1</v>
      </c>
      <c r="W3" s="64">
        <f t="shared" ref="W3:W38" si="8">IF(M3="A",3,IF(M3="M",2,IF(M3="B",1,)))</f>
        <v>2</v>
      </c>
      <c r="X3" s="64">
        <f t="shared" ref="X3:X38" si="9">IF(N3="A",3,IF(N3="M",2,IF(N3="B",1,)))</f>
        <v>1</v>
      </c>
      <c r="Y3" s="64">
        <f t="shared" ref="Y3:Y38" si="10">IF(O3="A",3,IF(O3="M",2,IF(O3="B",1,)))</f>
        <v>1</v>
      </c>
      <c r="Z3" s="64">
        <f t="shared" ref="Z3:Z38" si="11">IF(P3="A",3,IF(P3="M",2,IF(P3="B",1,)))</f>
        <v>1</v>
      </c>
      <c r="AA3" s="65">
        <f t="shared" ref="AA3:AA17" si="12">(AVERAGE(Q3:Z3))</f>
        <v>1.6</v>
      </c>
      <c r="AB3" s="66"/>
    </row>
    <row r="4" spans="1:28" ht="305.25" customHeight="1">
      <c r="A4" s="54" t="s">
        <v>278</v>
      </c>
      <c r="B4" s="40" t="s">
        <v>392</v>
      </c>
      <c r="C4" s="47" t="s">
        <v>279</v>
      </c>
      <c r="D4" s="45" t="s">
        <v>274</v>
      </c>
      <c r="E4" s="45" t="s">
        <v>275</v>
      </c>
      <c r="F4" s="55" t="s">
        <v>276</v>
      </c>
      <c r="G4" s="57" t="s">
        <v>23</v>
      </c>
      <c r="H4" s="57" t="s">
        <v>48</v>
      </c>
      <c r="I4" s="57" t="s">
        <v>23</v>
      </c>
      <c r="J4" s="57" t="s">
        <v>25</v>
      </c>
      <c r="K4" s="57" t="s">
        <v>25</v>
      </c>
      <c r="L4" s="57" t="s">
        <v>25</v>
      </c>
      <c r="M4" s="57" t="s">
        <v>23</v>
      </c>
      <c r="N4" s="45" t="s">
        <v>25</v>
      </c>
      <c r="O4" s="57" t="s">
        <v>25</v>
      </c>
      <c r="P4" s="57" t="s">
        <v>25</v>
      </c>
      <c r="Q4" s="64">
        <f t="shared" si="2"/>
        <v>3</v>
      </c>
      <c r="R4" s="64">
        <f t="shared" si="3"/>
        <v>2</v>
      </c>
      <c r="S4" s="64">
        <f t="shared" si="4"/>
        <v>3</v>
      </c>
      <c r="T4" s="64">
        <f t="shared" si="5"/>
        <v>1</v>
      </c>
      <c r="U4" s="64">
        <f t="shared" si="6"/>
        <v>1</v>
      </c>
      <c r="V4" s="64">
        <f t="shared" si="7"/>
        <v>1</v>
      </c>
      <c r="W4" s="64">
        <f t="shared" si="8"/>
        <v>3</v>
      </c>
      <c r="X4" s="64">
        <f t="shared" si="9"/>
        <v>1</v>
      </c>
      <c r="Y4" s="64">
        <f t="shared" si="10"/>
        <v>1</v>
      </c>
      <c r="Z4" s="64">
        <f t="shared" si="11"/>
        <v>1</v>
      </c>
      <c r="AA4" s="65">
        <f t="shared" si="12"/>
        <v>1.7</v>
      </c>
      <c r="AB4" s="66"/>
    </row>
    <row r="5" spans="1:28" ht="264" customHeight="1">
      <c r="A5" s="58" t="s">
        <v>280</v>
      </c>
      <c r="B5" s="40" t="s">
        <v>393</v>
      </c>
      <c r="C5" s="57" t="s">
        <v>281</v>
      </c>
      <c r="D5" s="57" t="s">
        <v>282</v>
      </c>
      <c r="E5" s="45" t="s">
        <v>275</v>
      </c>
      <c r="F5" s="55" t="s">
        <v>276</v>
      </c>
      <c r="G5" s="57" t="s">
        <v>23</v>
      </c>
      <c r="H5" s="57" t="s">
        <v>25</v>
      </c>
      <c r="I5" s="57" t="s">
        <v>23</v>
      </c>
      <c r="J5" s="57" t="s">
        <v>23</v>
      </c>
      <c r="K5" s="57" t="s">
        <v>25</v>
      </c>
      <c r="L5" s="57" t="s">
        <v>25</v>
      </c>
      <c r="M5" s="57" t="s">
        <v>48</v>
      </c>
      <c r="N5" s="57" t="s">
        <v>23</v>
      </c>
      <c r="O5" s="57" t="s">
        <v>48</v>
      </c>
      <c r="P5" s="57" t="s">
        <v>25</v>
      </c>
      <c r="Q5" s="64">
        <f t="shared" si="2"/>
        <v>3</v>
      </c>
      <c r="R5" s="64">
        <f t="shared" si="3"/>
        <v>1</v>
      </c>
      <c r="S5" s="64">
        <f t="shared" si="4"/>
        <v>3</v>
      </c>
      <c r="T5" s="64">
        <f t="shared" si="5"/>
        <v>3</v>
      </c>
      <c r="U5" s="64">
        <f t="shared" si="6"/>
        <v>1</v>
      </c>
      <c r="V5" s="64">
        <f t="shared" si="7"/>
        <v>1</v>
      </c>
      <c r="W5" s="64">
        <f t="shared" si="8"/>
        <v>2</v>
      </c>
      <c r="X5" s="64">
        <f t="shared" si="9"/>
        <v>3</v>
      </c>
      <c r="Y5" s="64">
        <f t="shared" si="10"/>
        <v>2</v>
      </c>
      <c r="Z5" s="64">
        <f t="shared" si="11"/>
        <v>1</v>
      </c>
      <c r="AA5" s="65">
        <f t="shared" si="12"/>
        <v>2</v>
      </c>
      <c r="AB5" s="66"/>
    </row>
    <row r="6" spans="1:28" ht="137.1" customHeight="1">
      <c r="A6" s="58" t="s">
        <v>283</v>
      </c>
      <c r="B6" s="42" t="s">
        <v>284</v>
      </c>
      <c r="C6" s="57" t="s">
        <v>285</v>
      </c>
      <c r="D6" s="45" t="s">
        <v>286</v>
      </c>
      <c r="E6" s="45" t="s">
        <v>275</v>
      </c>
      <c r="F6" s="55" t="s">
        <v>276</v>
      </c>
      <c r="G6" s="45" t="s">
        <v>48</v>
      </c>
      <c r="H6" s="45" t="s">
        <v>25</v>
      </c>
      <c r="I6" s="45" t="s">
        <v>48</v>
      </c>
      <c r="J6" s="45" t="s">
        <v>23</v>
      </c>
      <c r="K6" s="45" t="s">
        <v>25</v>
      </c>
      <c r="L6" s="45" t="s">
        <v>25</v>
      </c>
      <c r="M6" s="45" t="s">
        <v>48</v>
      </c>
      <c r="N6" s="45" t="s">
        <v>25</v>
      </c>
      <c r="O6" s="45" t="s">
        <v>25</v>
      </c>
      <c r="P6" s="45" t="s">
        <v>25</v>
      </c>
      <c r="Q6" s="64">
        <f t="shared" si="2"/>
        <v>2</v>
      </c>
      <c r="R6" s="64">
        <f t="shared" si="3"/>
        <v>1</v>
      </c>
      <c r="S6" s="64">
        <f t="shared" si="4"/>
        <v>2</v>
      </c>
      <c r="T6" s="64">
        <f t="shared" si="5"/>
        <v>3</v>
      </c>
      <c r="U6" s="64">
        <f t="shared" si="6"/>
        <v>1</v>
      </c>
      <c r="V6" s="64">
        <f t="shared" si="7"/>
        <v>1</v>
      </c>
      <c r="W6" s="64">
        <f t="shared" si="8"/>
        <v>2</v>
      </c>
      <c r="X6" s="64">
        <f t="shared" si="9"/>
        <v>1</v>
      </c>
      <c r="Y6" s="64">
        <f t="shared" si="10"/>
        <v>1</v>
      </c>
      <c r="Z6" s="64">
        <f t="shared" si="11"/>
        <v>1</v>
      </c>
      <c r="AA6" s="65">
        <f t="shared" si="12"/>
        <v>1.5</v>
      </c>
      <c r="AB6" s="66"/>
    </row>
    <row r="7" spans="1:28" ht="149.25" customHeight="1">
      <c r="A7" s="54" t="s">
        <v>287</v>
      </c>
      <c r="B7" s="40" t="s">
        <v>394</v>
      </c>
      <c r="C7" s="57" t="s">
        <v>288</v>
      </c>
      <c r="D7" s="45" t="s">
        <v>286</v>
      </c>
      <c r="E7" s="45" t="s">
        <v>275</v>
      </c>
      <c r="F7" s="55" t="s">
        <v>276</v>
      </c>
      <c r="G7" s="45" t="s">
        <v>48</v>
      </c>
      <c r="H7" s="45" t="s">
        <v>25</v>
      </c>
      <c r="I7" s="45" t="s">
        <v>48</v>
      </c>
      <c r="J7" s="45" t="s">
        <v>23</v>
      </c>
      <c r="K7" s="45" t="s">
        <v>25</v>
      </c>
      <c r="L7" s="45" t="s">
        <v>25</v>
      </c>
      <c r="M7" s="45" t="s">
        <v>48</v>
      </c>
      <c r="N7" s="45" t="s">
        <v>25</v>
      </c>
      <c r="O7" s="45" t="s">
        <v>25</v>
      </c>
      <c r="P7" s="45" t="s">
        <v>25</v>
      </c>
      <c r="Q7" s="64">
        <f t="shared" si="2"/>
        <v>2</v>
      </c>
      <c r="R7" s="64">
        <f t="shared" si="3"/>
        <v>1</v>
      </c>
      <c r="S7" s="64">
        <f t="shared" si="4"/>
        <v>2</v>
      </c>
      <c r="T7" s="64">
        <f t="shared" si="5"/>
        <v>3</v>
      </c>
      <c r="U7" s="64">
        <f t="shared" si="6"/>
        <v>1</v>
      </c>
      <c r="V7" s="64">
        <f t="shared" si="7"/>
        <v>1</v>
      </c>
      <c r="W7" s="64">
        <f t="shared" si="8"/>
        <v>2</v>
      </c>
      <c r="X7" s="64">
        <f t="shared" si="9"/>
        <v>1</v>
      </c>
      <c r="Y7" s="64">
        <f t="shared" si="10"/>
        <v>1</v>
      </c>
      <c r="Z7" s="64">
        <f t="shared" si="11"/>
        <v>1</v>
      </c>
      <c r="AA7" s="65">
        <f t="shared" si="12"/>
        <v>1.5</v>
      </c>
      <c r="AB7" s="66"/>
    </row>
    <row r="8" spans="1:28" ht="375.15" customHeight="1">
      <c r="A8" s="58" t="s">
        <v>289</v>
      </c>
      <c r="B8" s="43" t="s">
        <v>395</v>
      </c>
      <c r="C8" s="45" t="s">
        <v>290</v>
      </c>
      <c r="D8" s="45" t="s">
        <v>291</v>
      </c>
      <c r="E8" s="45" t="s">
        <v>275</v>
      </c>
      <c r="F8" s="43" t="s">
        <v>292</v>
      </c>
      <c r="G8" s="45" t="s">
        <v>23</v>
      </c>
      <c r="H8" s="45" t="s">
        <v>25</v>
      </c>
      <c r="I8" s="45" t="s">
        <v>23</v>
      </c>
      <c r="J8" s="57" t="s">
        <v>25</v>
      </c>
      <c r="K8" s="45" t="s">
        <v>25</v>
      </c>
      <c r="L8" s="55" t="s">
        <v>25</v>
      </c>
      <c r="M8" s="45" t="s">
        <v>25</v>
      </c>
      <c r="N8" s="45" t="s">
        <v>23</v>
      </c>
      <c r="O8" s="45" t="s">
        <v>23</v>
      </c>
      <c r="P8" s="45" t="s">
        <v>23</v>
      </c>
      <c r="Q8" s="64">
        <f t="shared" si="2"/>
        <v>3</v>
      </c>
      <c r="R8" s="64">
        <f t="shared" si="3"/>
        <v>1</v>
      </c>
      <c r="S8" s="64">
        <f t="shared" si="4"/>
        <v>3</v>
      </c>
      <c r="T8" s="64">
        <f t="shared" si="5"/>
        <v>1</v>
      </c>
      <c r="U8" s="64">
        <f t="shared" si="6"/>
        <v>1</v>
      </c>
      <c r="V8" s="64">
        <f t="shared" si="7"/>
        <v>1</v>
      </c>
      <c r="W8" s="64">
        <f t="shared" si="8"/>
        <v>1</v>
      </c>
      <c r="X8" s="64">
        <f t="shared" si="9"/>
        <v>3</v>
      </c>
      <c r="Y8" s="64">
        <f t="shared" si="10"/>
        <v>3</v>
      </c>
      <c r="Z8" s="64">
        <f t="shared" si="11"/>
        <v>3</v>
      </c>
      <c r="AA8" s="65">
        <f t="shared" si="12"/>
        <v>2</v>
      </c>
      <c r="AB8" s="66"/>
    </row>
    <row r="9" spans="1:28" ht="43.5" customHeight="1">
      <c r="A9" s="58" t="s">
        <v>293</v>
      </c>
      <c r="B9" s="44" t="s">
        <v>294</v>
      </c>
      <c r="C9" s="45" t="s">
        <v>290</v>
      </c>
      <c r="D9" s="45" t="s">
        <v>291</v>
      </c>
      <c r="E9" s="45" t="s">
        <v>275</v>
      </c>
      <c r="F9" s="43" t="s">
        <v>292</v>
      </c>
      <c r="G9" s="45" t="s">
        <v>23</v>
      </c>
      <c r="H9" s="45" t="s">
        <v>25</v>
      </c>
      <c r="I9" s="45" t="s">
        <v>23</v>
      </c>
      <c r="J9" s="57" t="s">
        <v>25</v>
      </c>
      <c r="K9" s="45" t="s">
        <v>25</v>
      </c>
      <c r="L9" s="55" t="s">
        <v>25</v>
      </c>
      <c r="M9" s="45" t="s">
        <v>48</v>
      </c>
      <c r="N9" s="45" t="s">
        <v>23</v>
      </c>
      <c r="O9" s="45" t="s">
        <v>23</v>
      </c>
      <c r="P9" s="45" t="s">
        <v>23</v>
      </c>
      <c r="Q9" s="64">
        <f t="shared" si="2"/>
        <v>3</v>
      </c>
      <c r="R9" s="64">
        <f t="shared" si="3"/>
        <v>1</v>
      </c>
      <c r="S9" s="64">
        <f t="shared" si="4"/>
        <v>3</v>
      </c>
      <c r="T9" s="64">
        <f t="shared" si="5"/>
        <v>1</v>
      </c>
      <c r="U9" s="64">
        <f t="shared" si="6"/>
        <v>1</v>
      </c>
      <c r="V9" s="64">
        <f t="shared" si="7"/>
        <v>1</v>
      </c>
      <c r="W9" s="64">
        <f t="shared" si="8"/>
        <v>2</v>
      </c>
      <c r="X9" s="64">
        <f t="shared" si="9"/>
        <v>3</v>
      </c>
      <c r="Y9" s="64">
        <f t="shared" si="10"/>
        <v>3</v>
      </c>
      <c r="Z9" s="64">
        <f t="shared" si="11"/>
        <v>3</v>
      </c>
      <c r="AA9" s="65">
        <f t="shared" si="12"/>
        <v>2.1</v>
      </c>
      <c r="AB9" s="66"/>
    </row>
    <row r="10" spans="1:28" ht="175.65" customHeight="1">
      <c r="A10" s="58" t="s">
        <v>295</v>
      </c>
      <c r="B10" s="46" t="s">
        <v>296</v>
      </c>
      <c r="C10" s="45" t="s">
        <v>297</v>
      </c>
      <c r="D10" s="45" t="s">
        <v>291</v>
      </c>
      <c r="E10" s="45" t="s">
        <v>275</v>
      </c>
      <c r="F10" s="43" t="s">
        <v>298</v>
      </c>
      <c r="G10" s="45" t="s">
        <v>23</v>
      </c>
      <c r="H10" s="45" t="s">
        <v>25</v>
      </c>
      <c r="I10" s="45" t="s">
        <v>23</v>
      </c>
      <c r="J10" s="57" t="s">
        <v>25</v>
      </c>
      <c r="K10" s="45" t="s">
        <v>25</v>
      </c>
      <c r="L10" s="55" t="s">
        <v>25</v>
      </c>
      <c r="M10" s="45" t="s">
        <v>25</v>
      </c>
      <c r="N10" s="45" t="s">
        <v>23</v>
      </c>
      <c r="O10" s="45" t="s">
        <v>25</v>
      </c>
      <c r="P10" s="45" t="s">
        <v>25</v>
      </c>
      <c r="Q10" s="64">
        <f t="shared" si="2"/>
        <v>3</v>
      </c>
      <c r="R10" s="64">
        <f t="shared" si="3"/>
        <v>1</v>
      </c>
      <c r="S10" s="64">
        <f t="shared" si="4"/>
        <v>3</v>
      </c>
      <c r="T10" s="64">
        <f t="shared" si="5"/>
        <v>1</v>
      </c>
      <c r="U10" s="64">
        <f t="shared" si="6"/>
        <v>1</v>
      </c>
      <c r="V10" s="64">
        <f t="shared" si="7"/>
        <v>1</v>
      </c>
      <c r="W10" s="64">
        <f t="shared" si="8"/>
        <v>1</v>
      </c>
      <c r="X10" s="64">
        <f t="shared" si="9"/>
        <v>3</v>
      </c>
      <c r="Y10" s="64">
        <f t="shared" si="10"/>
        <v>1</v>
      </c>
      <c r="Z10" s="64">
        <f t="shared" si="11"/>
        <v>1</v>
      </c>
      <c r="AA10" s="65">
        <f t="shared" si="12"/>
        <v>1.6</v>
      </c>
      <c r="AB10" s="66"/>
    </row>
    <row r="11" spans="1:28" ht="354.45" customHeight="1">
      <c r="A11" s="58" t="s">
        <v>299</v>
      </c>
      <c r="B11" s="43" t="s">
        <v>396</v>
      </c>
      <c r="C11" s="45" t="s">
        <v>300</v>
      </c>
      <c r="D11" s="45" t="s">
        <v>291</v>
      </c>
      <c r="E11" s="45" t="s">
        <v>275</v>
      </c>
      <c r="G11" s="45" t="s">
        <v>23</v>
      </c>
      <c r="H11" s="45" t="s">
        <v>25</v>
      </c>
      <c r="I11" s="45" t="s">
        <v>23</v>
      </c>
      <c r="J11" s="57" t="s">
        <v>25</v>
      </c>
      <c r="K11" s="45" t="s">
        <v>25</v>
      </c>
      <c r="L11" s="55" t="s">
        <v>25</v>
      </c>
      <c r="M11" s="45" t="s">
        <v>25</v>
      </c>
      <c r="N11" s="45" t="s">
        <v>48</v>
      </c>
      <c r="O11" s="45" t="s">
        <v>23</v>
      </c>
      <c r="P11" s="45" t="s">
        <v>48</v>
      </c>
      <c r="Q11" s="64">
        <f t="shared" si="2"/>
        <v>3</v>
      </c>
      <c r="R11" s="64">
        <f t="shared" si="3"/>
        <v>1</v>
      </c>
      <c r="S11" s="64">
        <f t="shared" si="4"/>
        <v>3</v>
      </c>
      <c r="T11" s="64">
        <f t="shared" si="5"/>
        <v>1</v>
      </c>
      <c r="U11" s="64">
        <f t="shared" si="6"/>
        <v>1</v>
      </c>
      <c r="V11" s="64">
        <f t="shared" si="7"/>
        <v>1</v>
      </c>
      <c r="W11" s="64">
        <f t="shared" si="8"/>
        <v>1</v>
      </c>
      <c r="X11" s="64">
        <f t="shared" si="9"/>
        <v>2</v>
      </c>
      <c r="Y11" s="64">
        <f t="shared" si="10"/>
        <v>3</v>
      </c>
      <c r="Z11" s="64">
        <f t="shared" si="11"/>
        <v>2</v>
      </c>
      <c r="AA11" s="65">
        <f t="shared" si="12"/>
        <v>1.8</v>
      </c>
      <c r="AB11" s="66"/>
    </row>
    <row r="12" spans="1:28" ht="409.6" customHeight="1">
      <c r="A12" s="58" t="s">
        <v>301</v>
      </c>
      <c r="B12" s="44" t="s">
        <v>389</v>
      </c>
      <c r="C12" s="45" t="s">
        <v>302</v>
      </c>
      <c r="D12" s="45" t="s">
        <v>291</v>
      </c>
      <c r="E12" s="45" t="s">
        <v>303</v>
      </c>
      <c r="F12" s="43" t="s">
        <v>298</v>
      </c>
      <c r="G12" s="45" t="s">
        <v>23</v>
      </c>
      <c r="H12" s="45" t="s">
        <v>25</v>
      </c>
      <c r="I12" s="45" t="s">
        <v>23</v>
      </c>
      <c r="J12" s="57" t="s">
        <v>25</v>
      </c>
      <c r="K12" s="45" t="s">
        <v>25</v>
      </c>
      <c r="L12" s="55" t="s">
        <v>25</v>
      </c>
      <c r="M12" s="45" t="s">
        <v>48</v>
      </c>
      <c r="N12" s="45" t="s">
        <v>48</v>
      </c>
      <c r="O12" s="45" t="s">
        <v>23</v>
      </c>
      <c r="P12" s="45" t="s">
        <v>23</v>
      </c>
      <c r="Q12" s="64">
        <f t="shared" si="2"/>
        <v>3</v>
      </c>
      <c r="R12" s="64">
        <f t="shared" si="3"/>
        <v>1</v>
      </c>
      <c r="S12" s="64">
        <f t="shared" si="4"/>
        <v>3</v>
      </c>
      <c r="T12" s="64">
        <f t="shared" si="5"/>
        <v>1</v>
      </c>
      <c r="U12" s="64">
        <f t="shared" si="6"/>
        <v>1</v>
      </c>
      <c r="V12" s="64">
        <f t="shared" si="7"/>
        <v>1</v>
      </c>
      <c r="W12" s="64">
        <f t="shared" si="8"/>
        <v>2</v>
      </c>
      <c r="X12" s="64">
        <f t="shared" si="9"/>
        <v>2</v>
      </c>
      <c r="Y12" s="64">
        <f t="shared" si="10"/>
        <v>3</v>
      </c>
      <c r="Z12" s="64">
        <f t="shared" si="11"/>
        <v>3</v>
      </c>
      <c r="AA12" s="65">
        <f t="shared" si="12"/>
        <v>2</v>
      </c>
      <c r="AB12" s="66"/>
    </row>
    <row r="13" spans="1:28" ht="132" customHeight="1">
      <c r="A13" s="58" t="s">
        <v>304</v>
      </c>
      <c r="B13" s="47" t="s">
        <v>390</v>
      </c>
      <c r="C13" s="45" t="s">
        <v>305</v>
      </c>
      <c r="D13" s="45" t="s">
        <v>291</v>
      </c>
      <c r="E13" s="45" t="s">
        <v>303</v>
      </c>
      <c r="F13" s="43" t="s">
        <v>306</v>
      </c>
      <c r="G13" s="45" t="s">
        <v>307</v>
      </c>
      <c r="H13" s="45" t="s">
        <v>307</v>
      </c>
      <c r="I13" s="45" t="s">
        <v>48</v>
      </c>
      <c r="J13" s="45" t="s">
        <v>307</v>
      </c>
      <c r="K13" s="45" t="s">
        <v>307</v>
      </c>
      <c r="L13" s="45" t="s">
        <v>307</v>
      </c>
      <c r="M13" s="45" t="s">
        <v>307</v>
      </c>
      <c r="N13" s="45" t="s">
        <v>25</v>
      </c>
      <c r="O13" s="45" t="s">
        <v>25</v>
      </c>
      <c r="P13" s="45" t="s">
        <v>25</v>
      </c>
      <c r="Q13" s="64">
        <f t="shared" si="2"/>
        <v>0</v>
      </c>
      <c r="R13" s="64">
        <f t="shared" si="3"/>
        <v>0</v>
      </c>
      <c r="S13" s="64">
        <f t="shared" si="4"/>
        <v>2</v>
      </c>
      <c r="T13" s="64">
        <f t="shared" si="5"/>
        <v>0</v>
      </c>
      <c r="U13" s="64">
        <f t="shared" si="6"/>
        <v>0</v>
      </c>
      <c r="V13" s="64">
        <f t="shared" si="7"/>
        <v>0</v>
      </c>
      <c r="W13" s="64">
        <f t="shared" si="8"/>
        <v>0</v>
      </c>
      <c r="X13" s="64">
        <f t="shared" si="9"/>
        <v>1</v>
      </c>
      <c r="Y13" s="64">
        <f t="shared" si="10"/>
        <v>1</v>
      </c>
      <c r="Z13" s="64">
        <f t="shared" si="11"/>
        <v>1</v>
      </c>
      <c r="AA13" s="65">
        <f t="shared" si="12"/>
        <v>0.5</v>
      </c>
      <c r="AB13" s="66"/>
    </row>
    <row r="14" spans="1:28" ht="186.75" customHeight="1">
      <c r="A14" s="58" t="s">
        <v>308</v>
      </c>
      <c r="B14" s="40" t="s">
        <v>309</v>
      </c>
      <c r="C14" s="45" t="s">
        <v>310</v>
      </c>
      <c r="D14" s="45" t="s">
        <v>291</v>
      </c>
      <c r="E14" s="45" t="s">
        <v>303</v>
      </c>
      <c r="G14" s="45" t="s">
        <v>25</v>
      </c>
      <c r="H14" s="45" t="s">
        <v>25</v>
      </c>
      <c r="I14" s="45" t="s">
        <v>25</v>
      </c>
      <c r="J14" s="57" t="s">
        <v>48</v>
      </c>
      <c r="K14" s="45" t="s">
        <v>25</v>
      </c>
      <c r="L14" s="55" t="s">
        <v>25</v>
      </c>
      <c r="M14" s="45" t="s">
        <v>25</v>
      </c>
      <c r="N14" s="45" t="s">
        <v>25</v>
      </c>
      <c r="O14" s="45" t="s">
        <v>25</v>
      </c>
      <c r="P14" s="45" t="s">
        <v>25</v>
      </c>
      <c r="Q14" s="64">
        <f t="shared" si="2"/>
        <v>1</v>
      </c>
      <c r="R14" s="64">
        <f t="shared" si="3"/>
        <v>1</v>
      </c>
      <c r="S14" s="64">
        <f t="shared" si="4"/>
        <v>1</v>
      </c>
      <c r="T14" s="64">
        <f t="shared" si="5"/>
        <v>2</v>
      </c>
      <c r="U14" s="64">
        <f t="shared" si="6"/>
        <v>1</v>
      </c>
      <c r="V14" s="64">
        <f t="shared" si="7"/>
        <v>1</v>
      </c>
      <c r="W14" s="64">
        <f t="shared" si="8"/>
        <v>1</v>
      </c>
      <c r="X14" s="64">
        <f t="shared" si="9"/>
        <v>1</v>
      </c>
      <c r="Y14" s="64">
        <f t="shared" si="10"/>
        <v>1</v>
      </c>
      <c r="Z14" s="64">
        <f t="shared" si="11"/>
        <v>1</v>
      </c>
      <c r="AA14" s="65">
        <f t="shared" si="12"/>
        <v>1.1000000000000001</v>
      </c>
      <c r="AB14" s="66"/>
    </row>
    <row r="15" spans="1:28" ht="212.85" customHeight="1">
      <c r="A15" s="58" t="s">
        <v>311</v>
      </c>
      <c r="B15" s="40" t="s">
        <v>312</v>
      </c>
      <c r="C15" s="45" t="s">
        <v>313</v>
      </c>
      <c r="D15" s="45" t="s">
        <v>286</v>
      </c>
      <c r="E15" s="45" t="s">
        <v>275</v>
      </c>
      <c r="G15" s="45" t="s">
        <v>48</v>
      </c>
      <c r="H15" s="45" t="s">
        <v>25</v>
      </c>
      <c r="I15" s="45" t="s">
        <v>48</v>
      </c>
      <c r="J15" s="57" t="s">
        <v>25</v>
      </c>
      <c r="K15" s="45" t="s">
        <v>25</v>
      </c>
      <c r="L15" s="55" t="s">
        <v>25</v>
      </c>
      <c r="M15" s="45" t="s">
        <v>48</v>
      </c>
      <c r="N15" s="45" t="s">
        <v>48</v>
      </c>
      <c r="O15" s="45" t="s">
        <v>25</v>
      </c>
      <c r="P15" s="45" t="s">
        <v>25</v>
      </c>
      <c r="Q15" s="64">
        <f t="shared" si="2"/>
        <v>2</v>
      </c>
      <c r="R15" s="64">
        <f t="shared" si="3"/>
        <v>1</v>
      </c>
      <c r="S15" s="64">
        <f t="shared" si="4"/>
        <v>2</v>
      </c>
      <c r="T15" s="64">
        <f t="shared" si="5"/>
        <v>1</v>
      </c>
      <c r="U15" s="64">
        <f t="shared" si="6"/>
        <v>1</v>
      </c>
      <c r="V15" s="64">
        <f t="shared" si="7"/>
        <v>1</v>
      </c>
      <c r="W15" s="64">
        <f t="shared" si="8"/>
        <v>2</v>
      </c>
      <c r="X15" s="64">
        <f t="shared" si="9"/>
        <v>2</v>
      </c>
      <c r="Y15" s="64">
        <f t="shared" si="10"/>
        <v>1</v>
      </c>
      <c r="Z15" s="64">
        <f t="shared" si="11"/>
        <v>1</v>
      </c>
      <c r="AA15" s="65">
        <f t="shared" si="12"/>
        <v>1.4</v>
      </c>
      <c r="AB15" s="66"/>
    </row>
    <row r="16" spans="1:28" ht="132.75" customHeight="1">
      <c r="A16" s="58" t="s">
        <v>397</v>
      </c>
      <c r="B16" s="40" t="s">
        <v>314</v>
      </c>
      <c r="C16" s="45" t="s">
        <v>315</v>
      </c>
      <c r="D16" s="45" t="s">
        <v>286</v>
      </c>
      <c r="E16" s="45" t="s">
        <v>275</v>
      </c>
      <c r="G16" s="45" t="s">
        <v>48</v>
      </c>
      <c r="H16" s="45" t="s">
        <v>25</v>
      </c>
      <c r="I16" s="45" t="s">
        <v>23</v>
      </c>
      <c r="J16" s="57" t="s">
        <v>25</v>
      </c>
      <c r="K16" s="45" t="s">
        <v>25</v>
      </c>
      <c r="L16" s="55" t="s">
        <v>25</v>
      </c>
      <c r="M16" s="45" t="s">
        <v>48</v>
      </c>
      <c r="N16" s="45" t="s">
        <v>48</v>
      </c>
      <c r="O16" s="45" t="s">
        <v>25</v>
      </c>
      <c r="P16" s="45" t="s">
        <v>25</v>
      </c>
      <c r="Q16" s="64">
        <f t="shared" si="2"/>
        <v>2</v>
      </c>
      <c r="R16" s="64">
        <f t="shared" si="3"/>
        <v>1</v>
      </c>
      <c r="S16" s="64">
        <f t="shared" si="4"/>
        <v>3</v>
      </c>
      <c r="T16" s="64">
        <f t="shared" si="5"/>
        <v>1</v>
      </c>
      <c r="U16" s="64">
        <f t="shared" si="6"/>
        <v>1</v>
      </c>
      <c r="V16" s="64">
        <f t="shared" si="7"/>
        <v>1</v>
      </c>
      <c r="W16" s="64">
        <f t="shared" si="8"/>
        <v>2</v>
      </c>
      <c r="X16" s="64">
        <f t="shared" si="9"/>
        <v>2</v>
      </c>
      <c r="Y16" s="64">
        <f t="shared" si="10"/>
        <v>1</v>
      </c>
      <c r="Z16" s="64">
        <f t="shared" si="11"/>
        <v>1</v>
      </c>
      <c r="AA16" s="65">
        <f t="shared" si="12"/>
        <v>1.5</v>
      </c>
      <c r="AB16" s="66"/>
    </row>
    <row r="17" spans="1:28" ht="409.6" customHeight="1">
      <c r="A17" s="58" t="s">
        <v>316</v>
      </c>
      <c r="B17" s="40" t="s">
        <v>317</v>
      </c>
      <c r="C17" s="45" t="s">
        <v>318</v>
      </c>
      <c r="D17" s="45" t="s">
        <v>291</v>
      </c>
      <c r="E17" s="45" t="s">
        <v>275</v>
      </c>
      <c r="G17" s="45" t="s">
        <v>23</v>
      </c>
      <c r="H17" s="45" t="s">
        <v>25</v>
      </c>
      <c r="I17" s="45" t="s">
        <v>23</v>
      </c>
      <c r="J17" s="57" t="s">
        <v>25</v>
      </c>
      <c r="K17" s="45" t="s">
        <v>25</v>
      </c>
      <c r="L17" s="55" t="s">
        <v>25</v>
      </c>
      <c r="M17" s="45" t="s">
        <v>48</v>
      </c>
      <c r="N17" s="45" t="s">
        <v>25</v>
      </c>
      <c r="O17" s="45" t="s">
        <v>23</v>
      </c>
      <c r="P17" s="45" t="s">
        <v>23</v>
      </c>
      <c r="Q17" s="64">
        <f t="shared" si="2"/>
        <v>3</v>
      </c>
      <c r="R17" s="64">
        <f t="shared" si="3"/>
        <v>1</v>
      </c>
      <c r="S17" s="64">
        <f t="shared" si="4"/>
        <v>3</v>
      </c>
      <c r="T17" s="64">
        <f t="shared" si="5"/>
        <v>1</v>
      </c>
      <c r="U17" s="64">
        <f t="shared" si="6"/>
        <v>1</v>
      </c>
      <c r="V17" s="64">
        <f t="shared" si="7"/>
        <v>1</v>
      </c>
      <c r="W17" s="64">
        <f t="shared" si="8"/>
        <v>2</v>
      </c>
      <c r="X17" s="64">
        <f t="shared" si="9"/>
        <v>1</v>
      </c>
      <c r="Y17" s="64">
        <f t="shared" si="10"/>
        <v>3</v>
      </c>
      <c r="Z17" s="64">
        <f t="shared" si="11"/>
        <v>3</v>
      </c>
      <c r="AA17" s="65">
        <f t="shared" si="12"/>
        <v>1.9</v>
      </c>
      <c r="AB17" s="66"/>
    </row>
    <row r="18" spans="1:28" ht="151.65" customHeight="1">
      <c r="A18" s="58" t="s">
        <v>319</v>
      </c>
      <c r="L18" s="55"/>
      <c r="Q18" s="64">
        <f t="shared" si="2"/>
        <v>0</v>
      </c>
      <c r="R18" s="64">
        <f t="shared" si="3"/>
        <v>0</v>
      </c>
      <c r="S18" s="64">
        <f t="shared" si="4"/>
        <v>0</v>
      </c>
      <c r="T18" s="64">
        <f t="shared" si="5"/>
        <v>0</v>
      </c>
      <c r="U18" s="64">
        <f t="shared" si="6"/>
        <v>0</v>
      </c>
      <c r="V18" s="64">
        <f t="shared" si="7"/>
        <v>0</v>
      </c>
      <c r="W18" s="64">
        <f t="shared" si="8"/>
        <v>0</v>
      </c>
      <c r="X18" s="64">
        <f t="shared" si="9"/>
        <v>0</v>
      </c>
      <c r="Y18" s="64">
        <f t="shared" si="10"/>
        <v>0</v>
      </c>
      <c r="Z18" s="64">
        <f t="shared" si="11"/>
        <v>0</v>
      </c>
      <c r="AA18" s="65">
        <f t="shared" ref="AA18:AA38" si="13">(AVERAGE(Q18:Z18))</f>
        <v>0</v>
      </c>
      <c r="AB18" s="66"/>
    </row>
    <row r="19" spans="1:28" ht="32.4" customHeight="1">
      <c r="A19" s="58" t="s">
        <v>320</v>
      </c>
      <c r="L19" s="55"/>
      <c r="Q19" s="64">
        <f t="shared" si="2"/>
        <v>0</v>
      </c>
      <c r="R19" s="64">
        <f t="shared" si="3"/>
        <v>0</v>
      </c>
      <c r="S19" s="64">
        <f t="shared" si="4"/>
        <v>0</v>
      </c>
      <c r="T19" s="64">
        <f t="shared" si="5"/>
        <v>0</v>
      </c>
      <c r="U19" s="64">
        <f t="shared" si="6"/>
        <v>0</v>
      </c>
      <c r="V19" s="64">
        <f t="shared" si="7"/>
        <v>0</v>
      </c>
      <c r="W19" s="64">
        <f t="shared" si="8"/>
        <v>0</v>
      </c>
      <c r="X19" s="64">
        <f t="shared" si="9"/>
        <v>0</v>
      </c>
      <c r="Y19" s="64">
        <f t="shared" si="10"/>
        <v>0</v>
      </c>
      <c r="Z19" s="64">
        <f t="shared" si="11"/>
        <v>0</v>
      </c>
      <c r="AA19" s="65">
        <f t="shared" si="13"/>
        <v>0</v>
      </c>
      <c r="AB19" s="66"/>
    </row>
    <row r="20" spans="1:28" ht="63.75" customHeight="1">
      <c r="A20" s="58" t="s">
        <v>321</v>
      </c>
      <c r="L20" s="55"/>
      <c r="Q20" s="64">
        <f t="shared" si="2"/>
        <v>0</v>
      </c>
      <c r="R20" s="64">
        <f t="shared" si="3"/>
        <v>0</v>
      </c>
      <c r="S20" s="64">
        <f t="shared" si="4"/>
        <v>0</v>
      </c>
      <c r="T20" s="64">
        <f t="shared" si="5"/>
        <v>0</v>
      </c>
      <c r="U20" s="64">
        <f t="shared" si="6"/>
        <v>0</v>
      </c>
      <c r="V20" s="64">
        <f t="shared" si="7"/>
        <v>0</v>
      </c>
      <c r="W20" s="64">
        <f t="shared" si="8"/>
        <v>0</v>
      </c>
      <c r="X20" s="64">
        <f t="shared" si="9"/>
        <v>0</v>
      </c>
      <c r="Y20" s="64">
        <f t="shared" si="10"/>
        <v>0</v>
      </c>
      <c r="Z20" s="64">
        <f t="shared" si="11"/>
        <v>0</v>
      </c>
      <c r="AA20" s="65">
        <f t="shared" si="13"/>
        <v>0</v>
      </c>
      <c r="AB20" s="66"/>
    </row>
    <row r="21" spans="1:28" ht="57.75" customHeight="1">
      <c r="A21" s="58" t="s">
        <v>322</v>
      </c>
      <c r="Q21" s="64">
        <f t="shared" si="2"/>
        <v>0</v>
      </c>
      <c r="R21" s="64">
        <f t="shared" si="3"/>
        <v>0</v>
      </c>
      <c r="S21" s="64">
        <f t="shared" si="4"/>
        <v>0</v>
      </c>
      <c r="T21" s="64">
        <f t="shared" si="5"/>
        <v>0</v>
      </c>
      <c r="U21" s="64">
        <f t="shared" si="6"/>
        <v>0</v>
      </c>
      <c r="V21" s="64">
        <f t="shared" si="7"/>
        <v>0</v>
      </c>
      <c r="W21" s="64">
        <f t="shared" si="8"/>
        <v>0</v>
      </c>
      <c r="X21" s="64">
        <f t="shared" si="9"/>
        <v>0</v>
      </c>
      <c r="Y21" s="64">
        <f t="shared" si="10"/>
        <v>0</v>
      </c>
      <c r="Z21" s="64">
        <f t="shared" si="11"/>
        <v>0</v>
      </c>
      <c r="AA21" s="65">
        <f t="shared" si="13"/>
        <v>0</v>
      </c>
      <c r="AB21" s="66"/>
    </row>
    <row r="22" spans="1:28" ht="135" customHeight="1">
      <c r="A22" s="58" t="s">
        <v>323</v>
      </c>
      <c r="B22" s="48" t="s">
        <v>398</v>
      </c>
      <c r="Q22" s="64">
        <f t="shared" si="2"/>
        <v>0</v>
      </c>
      <c r="R22" s="64">
        <f t="shared" si="3"/>
        <v>0</v>
      </c>
      <c r="S22" s="64">
        <f t="shared" si="4"/>
        <v>0</v>
      </c>
      <c r="T22" s="64">
        <f t="shared" si="5"/>
        <v>0</v>
      </c>
      <c r="U22" s="64">
        <f t="shared" si="6"/>
        <v>0</v>
      </c>
      <c r="V22" s="64">
        <f t="shared" si="7"/>
        <v>0</v>
      </c>
      <c r="W22" s="64">
        <f t="shared" si="8"/>
        <v>0</v>
      </c>
      <c r="X22" s="64">
        <f t="shared" si="9"/>
        <v>0</v>
      </c>
      <c r="Y22" s="64">
        <f t="shared" si="10"/>
        <v>0</v>
      </c>
      <c r="Z22" s="64">
        <f t="shared" si="11"/>
        <v>0</v>
      </c>
      <c r="AA22" s="65">
        <f t="shared" si="13"/>
        <v>0</v>
      </c>
      <c r="AB22" s="66"/>
    </row>
    <row r="23" spans="1:28" ht="54.15" customHeight="1">
      <c r="A23" s="58" t="s">
        <v>324</v>
      </c>
      <c r="Q23" s="64">
        <f t="shared" si="2"/>
        <v>0</v>
      </c>
      <c r="R23" s="64">
        <f t="shared" si="3"/>
        <v>0</v>
      </c>
      <c r="S23" s="64">
        <f t="shared" si="4"/>
        <v>0</v>
      </c>
      <c r="T23" s="64">
        <f t="shared" si="5"/>
        <v>0</v>
      </c>
      <c r="U23" s="64">
        <f t="shared" si="6"/>
        <v>0</v>
      </c>
      <c r="V23" s="64">
        <f t="shared" si="7"/>
        <v>0</v>
      </c>
      <c r="W23" s="64">
        <f t="shared" si="8"/>
        <v>0</v>
      </c>
      <c r="X23" s="64">
        <f t="shared" si="9"/>
        <v>0</v>
      </c>
      <c r="Y23" s="64">
        <f t="shared" si="10"/>
        <v>0</v>
      </c>
      <c r="Z23" s="64">
        <f t="shared" si="11"/>
        <v>0</v>
      </c>
      <c r="AA23" s="65">
        <f t="shared" si="13"/>
        <v>0</v>
      </c>
      <c r="AB23" s="66"/>
    </row>
    <row r="24" spans="1:28" ht="46.95" customHeight="1">
      <c r="A24" s="58" t="s">
        <v>325</v>
      </c>
      <c r="Q24" s="64">
        <f t="shared" si="2"/>
        <v>0</v>
      </c>
      <c r="R24" s="64">
        <f t="shared" si="3"/>
        <v>0</v>
      </c>
      <c r="S24" s="64">
        <f t="shared" si="4"/>
        <v>0</v>
      </c>
      <c r="T24" s="64">
        <f t="shared" si="5"/>
        <v>0</v>
      </c>
      <c r="U24" s="64">
        <f t="shared" si="6"/>
        <v>0</v>
      </c>
      <c r="V24" s="64">
        <f t="shared" si="7"/>
        <v>0</v>
      </c>
      <c r="W24" s="64">
        <f t="shared" si="8"/>
        <v>0</v>
      </c>
      <c r="X24" s="64">
        <f t="shared" si="9"/>
        <v>0</v>
      </c>
      <c r="Y24" s="64">
        <f t="shared" si="10"/>
        <v>0</v>
      </c>
      <c r="Z24" s="64">
        <f t="shared" si="11"/>
        <v>0</v>
      </c>
      <c r="AA24" s="65">
        <f t="shared" si="13"/>
        <v>0</v>
      </c>
      <c r="AB24" s="66"/>
    </row>
    <row r="25" spans="1:28" ht="49.35" customHeight="1">
      <c r="A25" s="58" t="s">
        <v>326</v>
      </c>
      <c r="Q25" s="64">
        <f t="shared" si="2"/>
        <v>0</v>
      </c>
      <c r="R25" s="64">
        <f t="shared" si="3"/>
        <v>0</v>
      </c>
      <c r="S25" s="64">
        <f t="shared" si="4"/>
        <v>0</v>
      </c>
      <c r="T25" s="64">
        <f t="shared" si="5"/>
        <v>0</v>
      </c>
      <c r="U25" s="64">
        <f t="shared" si="6"/>
        <v>0</v>
      </c>
      <c r="V25" s="64">
        <f t="shared" si="7"/>
        <v>0</v>
      </c>
      <c r="W25" s="64">
        <f t="shared" si="8"/>
        <v>0</v>
      </c>
      <c r="X25" s="64">
        <f t="shared" si="9"/>
        <v>0</v>
      </c>
      <c r="Y25" s="64">
        <f t="shared" si="10"/>
        <v>0</v>
      </c>
      <c r="Z25" s="64">
        <f t="shared" si="11"/>
        <v>0</v>
      </c>
      <c r="AA25" s="65">
        <f t="shared" si="13"/>
        <v>0</v>
      </c>
      <c r="AB25" s="66"/>
    </row>
    <row r="26" spans="1:28" ht="44.4" customHeight="1">
      <c r="A26" s="58" t="s">
        <v>327</v>
      </c>
      <c r="Q26" s="64">
        <f t="shared" si="2"/>
        <v>0</v>
      </c>
      <c r="R26" s="64">
        <f t="shared" si="3"/>
        <v>0</v>
      </c>
      <c r="S26" s="64">
        <f t="shared" si="4"/>
        <v>0</v>
      </c>
      <c r="T26" s="64">
        <f t="shared" si="5"/>
        <v>0</v>
      </c>
      <c r="U26" s="64">
        <f t="shared" si="6"/>
        <v>0</v>
      </c>
      <c r="V26" s="64">
        <f t="shared" si="7"/>
        <v>0</v>
      </c>
      <c r="W26" s="64">
        <f t="shared" si="8"/>
        <v>0</v>
      </c>
      <c r="X26" s="64">
        <f t="shared" si="9"/>
        <v>0</v>
      </c>
      <c r="Y26" s="64">
        <f t="shared" si="10"/>
        <v>0</v>
      </c>
      <c r="Z26" s="64">
        <f t="shared" si="11"/>
        <v>0</v>
      </c>
      <c r="AA26" s="65">
        <f t="shared" si="13"/>
        <v>0</v>
      </c>
      <c r="AB26" s="66"/>
    </row>
    <row r="27" spans="1:28" ht="49.35" customHeight="1">
      <c r="A27" s="58" t="s">
        <v>328</v>
      </c>
      <c r="Q27" s="64">
        <f t="shared" si="2"/>
        <v>0</v>
      </c>
      <c r="R27" s="64">
        <f t="shared" si="3"/>
        <v>0</v>
      </c>
      <c r="S27" s="64">
        <f t="shared" si="4"/>
        <v>0</v>
      </c>
      <c r="T27" s="64">
        <f t="shared" si="5"/>
        <v>0</v>
      </c>
      <c r="U27" s="64">
        <f t="shared" si="6"/>
        <v>0</v>
      </c>
      <c r="V27" s="64">
        <f t="shared" si="7"/>
        <v>0</v>
      </c>
      <c r="W27" s="64">
        <f t="shared" si="8"/>
        <v>0</v>
      </c>
      <c r="X27" s="64">
        <f t="shared" si="9"/>
        <v>0</v>
      </c>
      <c r="Y27" s="64">
        <f t="shared" si="10"/>
        <v>0</v>
      </c>
      <c r="Z27" s="64">
        <f t="shared" si="11"/>
        <v>0</v>
      </c>
      <c r="AA27" s="65">
        <f t="shared" si="13"/>
        <v>0</v>
      </c>
      <c r="AB27" s="66"/>
    </row>
    <row r="28" spans="1:28" ht="167.1" customHeight="1">
      <c r="Q28" s="64">
        <f t="shared" si="2"/>
        <v>0</v>
      </c>
      <c r="R28" s="64">
        <f t="shared" si="3"/>
        <v>0</v>
      </c>
      <c r="S28" s="64">
        <f t="shared" si="4"/>
        <v>0</v>
      </c>
      <c r="T28" s="64">
        <f t="shared" si="5"/>
        <v>0</v>
      </c>
      <c r="U28" s="64">
        <f t="shared" si="6"/>
        <v>0</v>
      </c>
      <c r="V28" s="64">
        <f t="shared" si="7"/>
        <v>0</v>
      </c>
      <c r="W28" s="64">
        <f t="shared" si="8"/>
        <v>0</v>
      </c>
      <c r="X28" s="64">
        <f t="shared" si="9"/>
        <v>0</v>
      </c>
      <c r="Y28" s="64">
        <f t="shared" si="10"/>
        <v>0</v>
      </c>
      <c r="Z28" s="64">
        <f t="shared" si="11"/>
        <v>0</v>
      </c>
      <c r="AA28" s="65">
        <f t="shared" si="13"/>
        <v>0</v>
      </c>
      <c r="AB28" s="66"/>
    </row>
    <row r="29" spans="1:28" ht="409.6" customHeight="1">
      <c r="A29" s="58" t="s">
        <v>329</v>
      </c>
      <c r="B29" s="53" t="s">
        <v>330</v>
      </c>
      <c r="Q29" s="64">
        <f t="shared" si="2"/>
        <v>0</v>
      </c>
      <c r="R29" s="64">
        <f t="shared" si="3"/>
        <v>0</v>
      </c>
      <c r="S29" s="64">
        <f t="shared" si="4"/>
        <v>0</v>
      </c>
      <c r="T29" s="64">
        <f t="shared" si="5"/>
        <v>0</v>
      </c>
      <c r="U29" s="64">
        <f t="shared" si="6"/>
        <v>0</v>
      </c>
      <c r="V29" s="64">
        <f t="shared" si="7"/>
        <v>0</v>
      </c>
      <c r="W29" s="64">
        <f t="shared" si="8"/>
        <v>0</v>
      </c>
      <c r="X29" s="64">
        <f t="shared" si="9"/>
        <v>0</v>
      </c>
      <c r="Y29" s="64">
        <f t="shared" si="10"/>
        <v>0</v>
      </c>
      <c r="Z29" s="64">
        <f t="shared" si="11"/>
        <v>0</v>
      </c>
      <c r="AA29" s="65">
        <f t="shared" si="13"/>
        <v>0</v>
      </c>
      <c r="AB29" s="66"/>
    </row>
    <row r="30" spans="1:28" ht="409.6" customHeight="1">
      <c r="A30" s="58" t="s">
        <v>331</v>
      </c>
      <c r="B30" s="53" t="s">
        <v>332</v>
      </c>
      <c r="Q30" s="64">
        <f t="shared" si="2"/>
        <v>0</v>
      </c>
      <c r="R30" s="64">
        <f t="shared" si="3"/>
        <v>0</v>
      </c>
      <c r="S30" s="64">
        <f t="shared" si="4"/>
        <v>0</v>
      </c>
      <c r="T30" s="64">
        <f t="shared" si="5"/>
        <v>0</v>
      </c>
      <c r="U30" s="64">
        <f t="shared" si="6"/>
        <v>0</v>
      </c>
      <c r="V30" s="64">
        <f t="shared" si="7"/>
        <v>0</v>
      </c>
      <c r="W30" s="64">
        <f t="shared" si="8"/>
        <v>0</v>
      </c>
      <c r="X30" s="64">
        <f t="shared" si="9"/>
        <v>0</v>
      </c>
      <c r="Y30" s="64">
        <f t="shared" si="10"/>
        <v>0</v>
      </c>
      <c r="Z30" s="64">
        <f t="shared" si="11"/>
        <v>0</v>
      </c>
      <c r="AA30" s="65">
        <f t="shared" si="13"/>
        <v>0</v>
      </c>
      <c r="AB30" s="66"/>
    </row>
    <row r="31" spans="1:28" ht="201.9" customHeight="1">
      <c r="A31" s="58" t="s">
        <v>333</v>
      </c>
      <c r="Q31" s="64">
        <f t="shared" si="2"/>
        <v>0</v>
      </c>
      <c r="R31" s="64">
        <f t="shared" si="3"/>
        <v>0</v>
      </c>
      <c r="S31" s="64">
        <f t="shared" si="4"/>
        <v>0</v>
      </c>
      <c r="T31" s="64">
        <f t="shared" si="5"/>
        <v>0</v>
      </c>
      <c r="U31" s="64">
        <f t="shared" si="6"/>
        <v>0</v>
      </c>
      <c r="V31" s="64">
        <f t="shared" si="7"/>
        <v>0</v>
      </c>
      <c r="W31" s="64">
        <f t="shared" si="8"/>
        <v>0</v>
      </c>
      <c r="X31" s="64">
        <f t="shared" si="9"/>
        <v>0</v>
      </c>
      <c r="Y31" s="64">
        <f t="shared" si="10"/>
        <v>0</v>
      </c>
      <c r="Z31" s="64">
        <f t="shared" si="11"/>
        <v>0</v>
      </c>
      <c r="AA31" s="65">
        <f t="shared" si="13"/>
        <v>0</v>
      </c>
      <c r="AB31" s="66"/>
    </row>
    <row r="32" spans="1:28" ht="51.75" customHeight="1">
      <c r="A32" s="58" t="s">
        <v>334</v>
      </c>
      <c r="Q32" s="64">
        <f t="shared" si="2"/>
        <v>0</v>
      </c>
      <c r="R32" s="64">
        <f t="shared" si="3"/>
        <v>0</v>
      </c>
      <c r="S32" s="64">
        <f t="shared" si="4"/>
        <v>0</v>
      </c>
      <c r="T32" s="64">
        <f t="shared" si="5"/>
        <v>0</v>
      </c>
      <c r="U32" s="64">
        <f t="shared" si="6"/>
        <v>0</v>
      </c>
      <c r="V32" s="64">
        <f t="shared" si="7"/>
        <v>0</v>
      </c>
      <c r="W32" s="64">
        <f t="shared" si="8"/>
        <v>0</v>
      </c>
      <c r="X32" s="64">
        <f t="shared" si="9"/>
        <v>0</v>
      </c>
      <c r="Y32" s="64">
        <f t="shared" si="10"/>
        <v>0</v>
      </c>
      <c r="Z32" s="64">
        <f t="shared" si="11"/>
        <v>0</v>
      </c>
      <c r="AA32" s="65">
        <f t="shared" si="13"/>
        <v>0</v>
      </c>
      <c r="AB32" s="66"/>
    </row>
    <row r="33" spans="1:28" ht="62.7" customHeight="1">
      <c r="A33" s="58" t="s">
        <v>335</v>
      </c>
      <c r="Q33" s="64">
        <f t="shared" si="2"/>
        <v>0</v>
      </c>
      <c r="R33" s="64">
        <f t="shared" si="3"/>
        <v>0</v>
      </c>
      <c r="S33" s="64">
        <f t="shared" si="4"/>
        <v>0</v>
      </c>
      <c r="T33" s="64">
        <f t="shared" si="5"/>
        <v>0</v>
      </c>
      <c r="U33" s="64">
        <f t="shared" si="6"/>
        <v>0</v>
      </c>
      <c r="V33" s="64">
        <f t="shared" si="7"/>
        <v>0</v>
      </c>
      <c r="W33" s="64">
        <f t="shared" si="8"/>
        <v>0</v>
      </c>
      <c r="X33" s="64">
        <f t="shared" si="9"/>
        <v>0</v>
      </c>
      <c r="Y33" s="64">
        <f t="shared" si="10"/>
        <v>0</v>
      </c>
      <c r="Z33" s="64">
        <f t="shared" si="11"/>
        <v>0</v>
      </c>
      <c r="AA33" s="65">
        <f t="shared" si="13"/>
        <v>0</v>
      </c>
      <c r="AB33" s="66"/>
    </row>
    <row r="34" spans="1:28" ht="42.15" customHeight="1">
      <c r="A34" s="58" t="s">
        <v>336</v>
      </c>
      <c r="Q34" s="64">
        <f t="shared" si="2"/>
        <v>0</v>
      </c>
      <c r="R34" s="64">
        <f t="shared" si="3"/>
        <v>0</v>
      </c>
      <c r="S34" s="64">
        <f t="shared" si="4"/>
        <v>0</v>
      </c>
      <c r="T34" s="64">
        <f t="shared" si="5"/>
        <v>0</v>
      </c>
      <c r="U34" s="64">
        <f t="shared" si="6"/>
        <v>0</v>
      </c>
      <c r="V34" s="64">
        <f t="shared" si="7"/>
        <v>0</v>
      </c>
      <c r="W34" s="64">
        <f t="shared" si="8"/>
        <v>0</v>
      </c>
      <c r="X34" s="64">
        <f t="shared" si="9"/>
        <v>0</v>
      </c>
      <c r="Y34" s="64">
        <f t="shared" si="10"/>
        <v>0</v>
      </c>
      <c r="Z34" s="64">
        <f t="shared" si="11"/>
        <v>0</v>
      </c>
      <c r="AA34" s="65">
        <f t="shared" si="13"/>
        <v>0</v>
      </c>
      <c r="AB34" s="66"/>
    </row>
    <row r="35" spans="1:28" ht="57.75" customHeight="1">
      <c r="A35" s="58" t="s">
        <v>337</v>
      </c>
      <c r="Q35" s="64">
        <f t="shared" si="2"/>
        <v>0</v>
      </c>
      <c r="R35" s="64">
        <f t="shared" si="3"/>
        <v>0</v>
      </c>
      <c r="S35" s="64">
        <f t="shared" si="4"/>
        <v>0</v>
      </c>
      <c r="T35" s="64">
        <f t="shared" si="5"/>
        <v>0</v>
      </c>
      <c r="U35" s="64">
        <f t="shared" si="6"/>
        <v>0</v>
      </c>
      <c r="V35" s="64">
        <f t="shared" si="7"/>
        <v>0</v>
      </c>
      <c r="W35" s="64">
        <f t="shared" si="8"/>
        <v>0</v>
      </c>
      <c r="X35" s="64">
        <f t="shared" si="9"/>
        <v>0</v>
      </c>
      <c r="Y35" s="64">
        <f t="shared" si="10"/>
        <v>0</v>
      </c>
      <c r="Z35" s="64">
        <f t="shared" si="11"/>
        <v>0</v>
      </c>
      <c r="AA35" s="65">
        <f t="shared" si="13"/>
        <v>0</v>
      </c>
      <c r="AB35" s="66"/>
    </row>
    <row r="36" spans="1:28" ht="45.75" customHeight="1">
      <c r="A36" s="58" t="s">
        <v>338</v>
      </c>
      <c r="Q36" s="64">
        <f t="shared" si="2"/>
        <v>0</v>
      </c>
      <c r="R36" s="64">
        <f t="shared" si="3"/>
        <v>0</v>
      </c>
      <c r="S36" s="64">
        <f t="shared" si="4"/>
        <v>0</v>
      </c>
      <c r="T36" s="64">
        <f t="shared" si="5"/>
        <v>0</v>
      </c>
      <c r="U36" s="64">
        <f t="shared" si="6"/>
        <v>0</v>
      </c>
      <c r="V36" s="64">
        <f t="shared" si="7"/>
        <v>0</v>
      </c>
      <c r="W36" s="64">
        <f t="shared" si="8"/>
        <v>0</v>
      </c>
      <c r="X36" s="64">
        <f t="shared" si="9"/>
        <v>0</v>
      </c>
      <c r="Y36" s="64">
        <f t="shared" si="10"/>
        <v>0</v>
      </c>
      <c r="Z36" s="64">
        <f t="shared" si="11"/>
        <v>0</v>
      </c>
      <c r="AA36" s="65">
        <f t="shared" si="13"/>
        <v>0</v>
      </c>
      <c r="AB36" s="66"/>
    </row>
    <row r="37" spans="1:28" ht="167.1" customHeight="1">
      <c r="A37" s="58" t="s">
        <v>339</v>
      </c>
      <c r="Q37" s="64">
        <f t="shared" si="2"/>
        <v>0</v>
      </c>
      <c r="R37" s="64">
        <f t="shared" si="3"/>
        <v>0</v>
      </c>
      <c r="S37" s="64">
        <f t="shared" si="4"/>
        <v>0</v>
      </c>
      <c r="T37" s="64">
        <f t="shared" si="5"/>
        <v>0</v>
      </c>
      <c r="U37" s="64">
        <f t="shared" si="6"/>
        <v>0</v>
      </c>
      <c r="V37" s="64">
        <f t="shared" si="7"/>
        <v>0</v>
      </c>
      <c r="W37" s="64">
        <f t="shared" si="8"/>
        <v>0</v>
      </c>
      <c r="X37" s="64">
        <f t="shared" si="9"/>
        <v>0</v>
      </c>
      <c r="Y37" s="64">
        <f t="shared" si="10"/>
        <v>0</v>
      </c>
      <c r="Z37" s="64">
        <f t="shared" si="11"/>
        <v>0</v>
      </c>
      <c r="AA37" s="65">
        <f t="shared" si="13"/>
        <v>0</v>
      </c>
      <c r="AB37" s="66"/>
    </row>
    <row r="38" spans="1:28" ht="115.35" customHeight="1">
      <c r="A38" s="58" t="s">
        <v>340</v>
      </c>
      <c r="Q38" s="64">
        <f t="shared" si="2"/>
        <v>0</v>
      </c>
      <c r="R38" s="64">
        <f t="shared" si="3"/>
        <v>0</v>
      </c>
      <c r="S38" s="64">
        <f t="shared" si="4"/>
        <v>0</v>
      </c>
      <c r="T38" s="64">
        <f t="shared" si="5"/>
        <v>0</v>
      </c>
      <c r="U38" s="64">
        <f t="shared" si="6"/>
        <v>0</v>
      </c>
      <c r="V38" s="64">
        <f t="shared" si="7"/>
        <v>0</v>
      </c>
      <c r="W38" s="64">
        <f t="shared" si="8"/>
        <v>0</v>
      </c>
      <c r="X38" s="64">
        <f t="shared" si="9"/>
        <v>0</v>
      </c>
      <c r="Y38" s="64">
        <f t="shared" si="10"/>
        <v>0</v>
      </c>
      <c r="Z38" s="64">
        <f t="shared" si="11"/>
        <v>0</v>
      </c>
      <c r="AA38" s="65">
        <f t="shared" si="13"/>
        <v>0</v>
      </c>
      <c r="AB38" s="66"/>
    </row>
  </sheetData>
  <mergeCells count="1">
    <mergeCell ref="Q1:Z1"/>
  </mergeCells>
  <pageMargins left="0.7" right="0.7" top="0.75" bottom="0.75" header="0.51180555555555496" footer="0.51180555555555496"/>
  <pageSetup paperSize="9" firstPageNumber="0" orientation="portrait" horizontalDpi="300" verticalDpi="30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5D1B1-04CD-4577-A5D3-B9C06AC4EC78}">
  <sheetPr>
    <tabColor rgb="FFFFC000"/>
  </sheetPr>
  <dimension ref="A1:AB9"/>
  <sheetViews>
    <sheetView topLeftCell="E1" workbookViewId="0">
      <pane ySplit="1" topLeftCell="A2" activePane="bottomLeft" state="frozen"/>
      <selection pane="bottomLeft" activeCell="Q6" sqref="Q6"/>
    </sheetView>
  </sheetViews>
  <sheetFormatPr defaultRowHeight="10.199999999999999"/>
  <cols>
    <col min="1" max="1" width="52.109375" style="59" customWidth="1"/>
    <col min="2" max="3" width="55.109375" style="59" customWidth="1"/>
    <col min="4" max="6" width="22.5546875" style="59" customWidth="1"/>
    <col min="7" max="9" width="9.6640625" style="59" customWidth="1"/>
    <col min="10" max="10" width="10.44140625" style="59" customWidth="1"/>
    <col min="11" max="12" width="9.6640625" style="59" customWidth="1"/>
    <col min="13" max="13" width="13.6640625" style="59" customWidth="1"/>
    <col min="14" max="14" width="9.6640625" style="59" customWidth="1"/>
    <col min="15" max="15" width="11" style="59" customWidth="1"/>
    <col min="16" max="16" width="9.6640625" style="59" customWidth="1"/>
    <col min="17" max="26" width="2.44140625" style="59" customWidth="1"/>
    <col min="27" max="27" width="7.33203125" style="59" customWidth="1"/>
    <col min="28" max="16384" width="8.88671875" style="59"/>
  </cols>
  <sheetData>
    <row r="1" spans="1:28" ht="27" customHeight="1">
      <c r="A1" s="5" t="s">
        <v>0</v>
      </c>
      <c r="B1" s="6" t="s">
        <v>1</v>
      </c>
      <c r="C1" s="6" t="s">
        <v>2</v>
      </c>
      <c r="D1" s="6" t="s">
        <v>3</v>
      </c>
      <c r="E1" s="6" t="s">
        <v>4</v>
      </c>
      <c r="F1" s="6" t="s">
        <v>5</v>
      </c>
      <c r="G1" s="7" t="s">
        <v>6</v>
      </c>
      <c r="H1" s="7" t="s">
        <v>7</v>
      </c>
      <c r="I1" s="8" t="s">
        <v>8</v>
      </c>
      <c r="J1" s="8" t="s">
        <v>9</v>
      </c>
      <c r="K1" s="7" t="s">
        <v>10</v>
      </c>
      <c r="L1" s="7" t="s">
        <v>11</v>
      </c>
      <c r="M1" s="8" t="s">
        <v>12</v>
      </c>
      <c r="N1" s="7" t="s">
        <v>13</v>
      </c>
      <c r="O1" s="8" t="s">
        <v>14</v>
      </c>
      <c r="P1" s="7" t="s">
        <v>15</v>
      </c>
      <c r="Q1" s="72" t="s">
        <v>401</v>
      </c>
      <c r="R1" s="73"/>
      <c r="S1" s="73"/>
      <c r="T1" s="73"/>
      <c r="U1" s="73"/>
      <c r="V1" s="73"/>
      <c r="W1" s="73"/>
      <c r="X1" s="73"/>
      <c r="Y1" s="73"/>
      <c r="Z1" s="73"/>
      <c r="AA1" s="62" t="s">
        <v>399</v>
      </c>
      <c r="AB1" s="63" t="s">
        <v>400</v>
      </c>
    </row>
    <row r="2" spans="1:28" ht="51">
      <c r="A2" s="10" t="s">
        <v>341</v>
      </c>
      <c r="B2" s="26" t="s">
        <v>342</v>
      </c>
      <c r="C2" s="26" t="s">
        <v>343</v>
      </c>
      <c r="D2" s="26" t="s">
        <v>344</v>
      </c>
      <c r="E2" s="26" t="s">
        <v>345</v>
      </c>
      <c r="F2" s="60"/>
      <c r="G2" s="26" t="s">
        <v>94</v>
      </c>
      <c r="H2" s="26" t="s">
        <v>48</v>
      </c>
      <c r="I2" s="26" t="s">
        <v>76</v>
      </c>
      <c r="J2" s="26" t="s">
        <v>25</v>
      </c>
      <c r="K2" s="26" t="s">
        <v>25</v>
      </c>
      <c r="L2" s="26" t="s">
        <v>25</v>
      </c>
      <c r="M2" s="26" t="s">
        <v>69</v>
      </c>
      <c r="N2" s="26" t="s">
        <v>346</v>
      </c>
      <c r="Q2" s="64">
        <f t="shared" ref="Q2:Z2" si="0">IF(G2="A",3,IF(G2="M",2,IF(G2="B",1,)))</f>
        <v>0</v>
      </c>
      <c r="R2" s="64">
        <f t="shared" si="0"/>
        <v>2</v>
      </c>
      <c r="S2" s="64">
        <f t="shared" si="0"/>
        <v>0</v>
      </c>
      <c r="T2" s="64">
        <f t="shared" si="0"/>
        <v>1</v>
      </c>
      <c r="U2" s="64">
        <f t="shared" si="0"/>
        <v>1</v>
      </c>
      <c r="V2" s="64">
        <f t="shared" si="0"/>
        <v>1</v>
      </c>
      <c r="W2" s="64">
        <f t="shared" si="0"/>
        <v>0</v>
      </c>
      <c r="X2" s="64">
        <f t="shared" si="0"/>
        <v>0</v>
      </c>
      <c r="Y2" s="64">
        <f t="shared" si="0"/>
        <v>0</v>
      </c>
      <c r="Z2" s="64">
        <f t="shared" si="0"/>
        <v>0</v>
      </c>
      <c r="AA2" s="65">
        <f t="shared" ref="AA2" si="1">(AVERAGE(Q2:Z2))</f>
        <v>0.5</v>
      </c>
      <c r="AB2" s="66"/>
    </row>
    <row r="3" spans="1:28" ht="40.799999999999997">
      <c r="A3" s="12" t="s">
        <v>347</v>
      </c>
      <c r="B3" s="26" t="s">
        <v>348</v>
      </c>
      <c r="C3" s="26" t="s">
        <v>349</v>
      </c>
      <c r="D3" s="26" t="s">
        <v>350</v>
      </c>
      <c r="E3" s="26" t="s">
        <v>345</v>
      </c>
      <c r="F3" s="61"/>
      <c r="G3" s="26" t="s">
        <v>22</v>
      </c>
      <c r="H3" s="26" t="s">
        <v>48</v>
      </c>
      <c r="I3" s="26" t="s">
        <v>24</v>
      </c>
      <c r="J3" s="26" t="s">
        <v>25</v>
      </c>
      <c r="K3" s="26" t="s">
        <v>25</v>
      </c>
      <c r="L3" s="26" t="s">
        <v>25</v>
      </c>
      <c r="M3" s="26" t="s">
        <v>69</v>
      </c>
      <c r="N3" s="26" t="s">
        <v>346</v>
      </c>
      <c r="Q3" s="64">
        <f t="shared" ref="Q3:Q6" si="2">IF(G3="A",3,IF(G3="M",2,IF(G3="B",1,)))</f>
        <v>0</v>
      </c>
      <c r="R3" s="64">
        <f t="shared" ref="R3:R6" si="3">IF(H3="A",3,IF(H3="M",2,IF(H3="B",1,)))</f>
        <v>2</v>
      </c>
      <c r="S3" s="64">
        <f t="shared" ref="S3:S6" si="4">IF(I3="A",3,IF(I3="M",2,IF(I3="B",1,)))</f>
        <v>0</v>
      </c>
      <c r="T3" s="64">
        <f t="shared" ref="T3:T6" si="5">IF(J3="A",3,IF(J3="M",2,IF(J3="B",1,)))</f>
        <v>1</v>
      </c>
      <c r="U3" s="64">
        <f t="shared" ref="U3:U6" si="6">IF(K3="A",3,IF(K3="M",2,IF(K3="B",1,)))</f>
        <v>1</v>
      </c>
      <c r="V3" s="64">
        <f t="shared" ref="V3:V6" si="7">IF(L3="A",3,IF(L3="M",2,IF(L3="B",1,)))</f>
        <v>1</v>
      </c>
      <c r="W3" s="64">
        <f t="shared" ref="W3:W6" si="8">IF(M3="A",3,IF(M3="M",2,IF(M3="B",1,)))</f>
        <v>0</v>
      </c>
      <c r="X3" s="64">
        <f t="shared" ref="X3:X6" si="9">IF(N3="A",3,IF(N3="M",2,IF(N3="B",1,)))</f>
        <v>0</v>
      </c>
      <c r="Y3" s="64">
        <f t="shared" ref="Y3:Y6" si="10">IF(O3="A",3,IF(O3="M",2,IF(O3="B",1,)))</f>
        <v>0</v>
      </c>
      <c r="Z3" s="64">
        <f t="shared" ref="Z3:Z6" si="11">IF(P3="A",3,IF(P3="M",2,IF(P3="B",1,)))</f>
        <v>0</v>
      </c>
      <c r="AA3" s="65">
        <f t="shared" ref="AA3:AA6" si="12">(AVERAGE(Q3:Z3))</f>
        <v>0.5</v>
      </c>
      <c r="AB3" s="66"/>
    </row>
    <row r="4" spans="1:28" ht="30.6">
      <c r="A4" s="26" t="s">
        <v>351</v>
      </c>
      <c r="B4" s="26" t="s">
        <v>352</v>
      </c>
      <c r="C4" s="26" t="s">
        <v>353</v>
      </c>
      <c r="D4" s="61"/>
      <c r="E4" s="26" t="s">
        <v>345</v>
      </c>
      <c r="F4" s="61"/>
      <c r="G4" s="61"/>
      <c r="H4" s="61"/>
      <c r="I4" s="61"/>
      <c r="J4" s="61"/>
      <c r="K4" s="61"/>
      <c r="L4" s="61"/>
      <c r="M4" s="61"/>
      <c r="N4" s="61"/>
      <c r="Q4" s="64">
        <f t="shared" si="2"/>
        <v>0</v>
      </c>
      <c r="R4" s="64">
        <f t="shared" si="3"/>
        <v>0</v>
      </c>
      <c r="S4" s="64">
        <f t="shared" si="4"/>
        <v>0</v>
      </c>
      <c r="T4" s="64">
        <f t="shared" si="5"/>
        <v>0</v>
      </c>
      <c r="U4" s="64">
        <f t="shared" si="6"/>
        <v>0</v>
      </c>
      <c r="V4" s="64">
        <f t="shared" si="7"/>
        <v>0</v>
      </c>
      <c r="W4" s="64">
        <f t="shared" si="8"/>
        <v>0</v>
      </c>
      <c r="X4" s="64">
        <f t="shared" si="9"/>
        <v>0</v>
      </c>
      <c r="Y4" s="64">
        <f t="shared" si="10"/>
        <v>0</v>
      </c>
      <c r="Z4" s="64">
        <f t="shared" si="11"/>
        <v>0</v>
      </c>
      <c r="AA4" s="65">
        <f t="shared" si="12"/>
        <v>0</v>
      </c>
      <c r="AB4" s="66"/>
    </row>
    <row r="5" spans="1:28" ht="20.399999999999999">
      <c r="A5" s="26" t="s">
        <v>354</v>
      </c>
      <c r="B5" s="26" t="s">
        <v>355</v>
      </c>
      <c r="C5" s="26" t="s">
        <v>353</v>
      </c>
      <c r="D5" s="61"/>
      <c r="E5" s="61" t="s">
        <v>356</v>
      </c>
      <c r="F5" s="61"/>
      <c r="G5" s="61"/>
      <c r="H5" s="61"/>
      <c r="I5" s="61"/>
      <c r="J5" s="61"/>
      <c r="K5" s="61"/>
      <c r="L5" s="61"/>
      <c r="Q5" s="64">
        <f t="shared" si="2"/>
        <v>0</v>
      </c>
      <c r="R5" s="64">
        <f t="shared" si="3"/>
        <v>0</v>
      </c>
      <c r="S5" s="64">
        <f t="shared" si="4"/>
        <v>0</v>
      </c>
      <c r="T5" s="64">
        <f t="shared" si="5"/>
        <v>0</v>
      </c>
      <c r="U5" s="64">
        <f t="shared" si="6"/>
        <v>0</v>
      </c>
      <c r="V5" s="64">
        <f t="shared" si="7"/>
        <v>0</v>
      </c>
      <c r="W5" s="64">
        <f t="shared" si="8"/>
        <v>0</v>
      </c>
      <c r="X5" s="64">
        <f t="shared" si="9"/>
        <v>0</v>
      </c>
      <c r="Y5" s="64">
        <f t="shared" si="10"/>
        <v>0</v>
      </c>
      <c r="Z5" s="64">
        <f t="shared" si="11"/>
        <v>0</v>
      </c>
      <c r="AA5" s="65">
        <f t="shared" si="12"/>
        <v>0</v>
      </c>
      <c r="AB5" s="66"/>
    </row>
    <row r="6" spans="1:28" ht="30.6">
      <c r="A6" s="26" t="s">
        <v>357</v>
      </c>
      <c r="B6" s="26" t="s">
        <v>358</v>
      </c>
      <c r="C6" s="26" t="s">
        <v>359</v>
      </c>
      <c r="D6" s="26" t="s">
        <v>360</v>
      </c>
      <c r="E6" s="26" t="s">
        <v>345</v>
      </c>
      <c r="F6" s="61"/>
      <c r="G6" s="26" t="s">
        <v>22</v>
      </c>
      <c r="H6" s="26" t="s">
        <v>25</v>
      </c>
      <c r="I6" s="26" t="s">
        <v>24</v>
      </c>
      <c r="J6" s="26" t="s">
        <v>25</v>
      </c>
      <c r="K6" s="26" t="s">
        <v>25</v>
      </c>
      <c r="L6" s="26" t="s">
        <v>25</v>
      </c>
      <c r="M6" s="26" t="s">
        <v>69</v>
      </c>
      <c r="N6" s="26" t="s">
        <v>25</v>
      </c>
      <c r="O6" s="61"/>
      <c r="P6" s="26" t="s">
        <v>25</v>
      </c>
      <c r="Q6" s="64">
        <f t="shared" si="2"/>
        <v>0</v>
      </c>
      <c r="R6" s="64">
        <f t="shared" si="3"/>
        <v>1</v>
      </c>
      <c r="S6" s="64">
        <f t="shared" si="4"/>
        <v>0</v>
      </c>
      <c r="T6" s="64">
        <f t="shared" si="5"/>
        <v>1</v>
      </c>
      <c r="U6" s="64">
        <f t="shared" si="6"/>
        <v>1</v>
      </c>
      <c r="V6" s="64">
        <f t="shared" si="7"/>
        <v>1</v>
      </c>
      <c r="W6" s="64">
        <f t="shared" si="8"/>
        <v>0</v>
      </c>
      <c r="X6" s="64">
        <f t="shared" si="9"/>
        <v>1</v>
      </c>
      <c r="Y6" s="64">
        <f t="shared" si="10"/>
        <v>0</v>
      </c>
      <c r="Z6" s="64">
        <f t="shared" si="11"/>
        <v>1</v>
      </c>
      <c r="AA6" s="65">
        <f t="shared" si="12"/>
        <v>0.6</v>
      </c>
      <c r="AB6" s="66"/>
    </row>
    <row r="7" spans="1:28">
      <c r="N7" s="59" t="s">
        <v>42</v>
      </c>
    </row>
    <row r="8" spans="1:28">
      <c r="N8" s="59" t="s">
        <v>42</v>
      </c>
    </row>
    <row r="9" spans="1:28">
      <c r="N9" s="59" t="s">
        <v>42</v>
      </c>
    </row>
  </sheetData>
  <mergeCells count="1">
    <mergeCell ref="Q1:Z1"/>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B0BEC-243B-4920-B250-C083D0CBB802}">
  <sheetPr>
    <tabColor rgb="FFFFC000"/>
  </sheetPr>
  <dimension ref="A1:AB9"/>
  <sheetViews>
    <sheetView topLeftCell="E1" workbookViewId="0">
      <pane ySplit="1" topLeftCell="A2" activePane="bottomLeft" state="frozen"/>
      <selection pane="bottomLeft" activeCell="Q2" sqref="Q2"/>
    </sheetView>
  </sheetViews>
  <sheetFormatPr defaultRowHeight="14.4"/>
  <cols>
    <col min="1" max="1" width="52.109375" customWidth="1"/>
    <col min="2" max="3" width="55.109375" customWidth="1"/>
    <col min="4" max="6" width="22.5546875" customWidth="1"/>
    <col min="7" max="9" width="9.6640625" customWidth="1"/>
    <col min="10" max="10" width="10.44140625" customWidth="1"/>
    <col min="11" max="12" width="9.6640625" customWidth="1"/>
    <col min="13" max="13" width="13.6640625" customWidth="1"/>
    <col min="14" max="14" width="9.6640625" customWidth="1"/>
    <col min="15" max="15" width="11" customWidth="1"/>
    <col min="16" max="16" width="9.6640625" customWidth="1"/>
    <col min="17" max="26" width="2.44140625" customWidth="1"/>
    <col min="27" max="27" width="7.33203125" customWidth="1"/>
  </cols>
  <sheetData>
    <row r="1" spans="1:28" ht="27" customHeight="1">
      <c r="A1" s="1" t="s">
        <v>0</v>
      </c>
      <c r="B1" s="2" t="s">
        <v>1</v>
      </c>
      <c r="C1" s="2" t="s">
        <v>2</v>
      </c>
      <c r="D1" s="2" t="s">
        <v>3</v>
      </c>
      <c r="E1" s="2" t="s">
        <v>4</v>
      </c>
      <c r="F1" s="2" t="s">
        <v>5</v>
      </c>
      <c r="G1" s="3" t="s">
        <v>6</v>
      </c>
      <c r="H1" s="3" t="s">
        <v>7</v>
      </c>
      <c r="I1" s="4" t="s">
        <v>8</v>
      </c>
      <c r="J1" s="4" t="s">
        <v>9</v>
      </c>
      <c r="K1" s="3" t="s">
        <v>10</v>
      </c>
      <c r="L1" s="3" t="s">
        <v>11</v>
      </c>
      <c r="M1" s="4" t="s">
        <v>12</v>
      </c>
      <c r="N1" s="3" t="s">
        <v>13</v>
      </c>
      <c r="O1" s="4" t="s">
        <v>14</v>
      </c>
      <c r="P1" s="3" t="s">
        <v>15</v>
      </c>
      <c r="Q1" s="72" t="s">
        <v>401</v>
      </c>
      <c r="R1" s="73"/>
      <c r="S1" s="73"/>
      <c r="T1" s="73"/>
      <c r="U1" s="73"/>
      <c r="V1" s="73"/>
      <c r="W1" s="73"/>
      <c r="X1" s="73"/>
      <c r="Y1" s="73"/>
      <c r="Z1" s="73"/>
      <c r="AA1" s="62" t="s">
        <v>399</v>
      </c>
      <c r="AB1" s="63" t="s">
        <v>400</v>
      </c>
    </row>
    <row r="2" spans="1:28" ht="372" customHeight="1">
      <c r="A2" s="10" t="s">
        <v>361</v>
      </c>
      <c r="B2" s="12" t="s">
        <v>362</v>
      </c>
      <c r="C2" s="12" t="s">
        <v>363</v>
      </c>
      <c r="D2" s="12" t="s">
        <v>364</v>
      </c>
      <c r="E2" s="12" t="s">
        <v>365</v>
      </c>
      <c r="F2" s="13" t="s">
        <v>366</v>
      </c>
      <c r="G2" s="11" t="s">
        <v>367</v>
      </c>
      <c r="H2" s="11" t="s">
        <v>48</v>
      </c>
      <c r="I2" s="11" t="s">
        <v>368</v>
      </c>
      <c r="J2" s="14" t="s">
        <v>25</v>
      </c>
      <c r="K2" s="11" t="s">
        <v>25</v>
      </c>
      <c r="L2" s="11" t="s">
        <v>25</v>
      </c>
      <c r="M2" s="11" t="s">
        <v>25</v>
      </c>
      <c r="N2" s="11" t="s">
        <v>25</v>
      </c>
      <c r="O2" t="s">
        <v>25</v>
      </c>
      <c r="P2" t="s">
        <v>25</v>
      </c>
      <c r="Q2" s="64">
        <f t="shared" ref="Q2:Z2" si="0">IF(G2="A",3,IF(G2="M",2,IF(G2="B",1,)))</f>
        <v>0</v>
      </c>
      <c r="R2" s="64">
        <f t="shared" ref="R2" si="1">IF(H2="A",3,IF(H2="M",2,IF(H2="B",1,)))</f>
        <v>2</v>
      </c>
      <c r="S2" s="64">
        <f t="shared" ref="S2" si="2">IF(I2="A",3,IF(I2="M",2,IF(I2="B",1,)))</f>
        <v>0</v>
      </c>
      <c r="T2" s="64">
        <f t="shared" ref="T2" si="3">IF(J2="A",3,IF(J2="M",2,IF(J2="B",1,)))</f>
        <v>1</v>
      </c>
      <c r="U2" s="64">
        <f t="shared" ref="U2" si="4">IF(K2="A",3,IF(K2="M",2,IF(K2="B",1,)))</f>
        <v>1</v>
      </c>
      <c r="V2" s="64">
        <f t="shared" ref="V2" si="5">IF(L2="A",3,IF(L2="M",2,IF(L2="B",1,)))</f>
        <v>1</v>
      </c>
      <c r="W2" s="64">
        <f t="shared" ref="W2" si="6">IF(M2="A",3,IF(M2="M",2,IF(M2="B",1,)))</f>
        <v>1</v>
      </c>
      <c r="X2" s="64">
        <f t="shared" ref="X2" si="7">IF(N2="A",3,IF(N2="M",2,IF(N2="B",1,)))</f>
        <v>1</v>
      </c>
      <c r="Y2" s="64">
        <f t="shared" ref="Y2" si="8">IF(O2="A",3,IF(O2="M",2,IF(O2="B",1,)))</f>
        <v>1</v>
      </c>
      <c r="Z2" s="64">
        <f t="shared" ref="Z2" si="9">IF(P2="A",3,IF(P2="M",2,IF(P2="B",1,)))</f>
        <v>1</v>
      </c>
      <c r="AA2" s="65">
        <f t="shared" ref="AA2" si="10">(AVERAGE(Q2:Z2))</f>
        <v>0.9</v>
      </c>
      <c r="AB2" s="66"/>
    </row>
    <row r="3" spans="1:28" ht="132.6">
      <c r="A3" s="12" t="s">
        <v>369</v>
      </c>
      <c r="B3" s="12" t="s">
        <v>370</v>
      </c>
      <c r="C3" s="12" t="s">
        <v>371</v>
      </c>
      <c r="D3" s="12" t="s">
        <v>372</v>
      </c>
      <c r="E3" s="12" t="s">
        <v>373</v>
      </c>
      <c r="F3" s="12" t="s">
        <v>374</v>
      </c>
      <c r="G3" s="11" t="s">
        <v>150</v>
      </c>
      <c r="H3" s="11" t="s">
        <v>48</v>
      </c>
      <c r="I3" s="11" t="s">
        <v>247</v>
      </c>
      <c r="J3" s="14" t="s">
        <v>48</v>
      </c>
      <c r="K3" s="11" t="s">
        <v>48</v>
      </c>
      <c r="L3" s="11" t="s">
        <v>48</v>
      </c>
      <c r="M3" s="11" t="s">
        <v>48</v>
      </c>
      <c r="N3" s="11" t="s">
        <v>25</v>
      </c>
      <c r="O3" t="s">
        <v>25</v>
      </c>
      <c r="P3" t="s">
        <v>25</v>
      </c>
      <c r="Q3" s="64">
        <f t="shared" ref="Q3:Q5" si="11">IF(G3="A",3,IF(G3="M",2,IF(G3="B",1,)))</f>
        <v>0</v>
      </c>
      <c r="R3" s="64">
        <f t="shared" ref="R3:R5" si="12">IF(H3="A",3,IF(H3="M",2,IF(H3="B",1,)))</f>
        <v>2</v>
      </c>
      <c r="S3" s="64">
        <f t="shared" ref="S3:S5" si="13">IF(I3="A",3,IF(I3="M",2,IF(I3="B",1,)))</f>
        <v>0</v>
      </c>
      <c r="T3" s="64">
        <f t="shared" ref="T3:T5" si="14">IF(J3="A",3,IF(J3="M",2,IF(J3="B",1,)))</f>
        <v>2</v>
      </c>
      <c r="U3" s="64">
        <f t="shared" ref="U3:U5" si="15">IF(K3="A",3,IF(K3="M",2,IF(K3="B",1,)))</f>
        <v>2</v>
      </c>
      <c r="V3" s="64">
        <f t="shared" ref="V3:V5" si="16">IF(L3="A",3,IF(L3="M",2,IF(L3="B",1,)))</f>
        <v>2</v>
      </c>
      <c r="W3" s="64">
        <f t="shared" ref="W3:W5" si="17">IF(M3="A",3,IF(M3="M",2,IF(M3="B",1,)))</f>
        <v>2</v>
      </c>
      <c r="X3" s="64">
        <f t="shared" ref="X3:X5" si="18">IF(N3="A",3,IF(N3="M",2,IF(N3="B",1,)))</f>
        <v>1</v>
      </c>
      <c r="Y3" s="64">
        <f t="shared" ref="Y3:Y5" si="19">IF(O3="A",3,IF(O3="M",2,IF(O3="B",1,)))</f>
        <v>1</v>
      </c>
      <c r="Z3" s="64">
        <f t="shared" ref="Z3:Z5" si="20">IF(P3="A",3,IF(P3="M",2,IF(P3="B",1,)))</f>
        <v>1</v>
      </c>
      <c r="AA3" s="65">
        <f t="shared" ref="AA3:AA5" si="21">(AVERAGE(Q3:Z3))</f>
        <v>1.3</v>
      </c>
      <c r="AB3" s="66"/>
    </row>
    <row r="4" spans="1:28" ht="91.8">
      <c r="A4" s="12" t="s">
        <v>375</v>
      </c>
      <c r="B4" s="12" t="s">
        <v>376</v>
      </c>
      <c r="C4" s="12" t="s">
        <v>377</v>
      </c>
      <c r="D4" s="12" t="s">
        <v>378</v>
      </c>
      <c r="E4" s="12" t="s">
        <v>379</v>
      </c>
      <c r="F4" s="12" t="s">
        <v>380</v>
      </c>
      <c r="G4" t="s">
        <v>25</v>
      </c>
      <c r="H4" t="s">
        <v>23</v>
      </c>
      <c r="I4" t="s">
        <v>23</v>
      </c>
      <c r="J4" t="s">
        <v>25</v>
      </c>
      <c r="K4" t="s">
        <v>25</v>
      </c>
      <c r="L4" t="s">
        <v>25</v>
      </c>
      <c r="M4" t="s">
        <v>25</v>
      </c>
      <c r="N4" t="s">
        <v>25</v>
      </c>
      <c r="O4" t="s">
        <v>25</v>
      </c>
      <c r="P4" t="s">
        <v>25</v>
      </c>
      <c r="Q4" s="64">
        <f t="shared" si="11"/>
        <v>1</v>
      </c>
      <c r="R4" s="64">
        <f t="shared" si="12"/>
        <v>3</v>
      </c>
      <c r="S4" s="64">
        <f t="shared" si="13"/>
        <v>3</v>
      </c>
      <c r="T4" s="64">
        <f t="shared" si="14"/>
        <v>1</v>
      </c>
      <c r="U4" s="64">
        <f t="shared" si="15"/>
        <v>1</v>
      </c>
      <c r="V4" s="64">
        <f t="shared" si="16"/>
        <v>1</v>
      </c>
      <c r="W4" s="64">
        <f t="shared" si="17"/>
        <v>1</v>
      </c>
      <c r="X4" s="64">
        <f t="shared" si="18"/>
        <v>1</v>
      </c>
      <c r="Y4" s="64">
        <f t="shared" si="19"/>
        <v>1</v>
      </c>
      <c r="Z4" s="64">
        <f t="shared" si="20"/>
        <v>1</v>
      </c>
      <c r="AA4" s="65">
        <f t="shared" si="21"/>
        <v>1.4</v>
      </c>
      <c r="AB4" s="66"/>
    </row>
    <row r="5" spans="1:28" ht="30.6">
      <c r="A5" s="12" t="s">
        <v>381</v>
      </c>
      <c r="B5" s="12" t="s">
        <v>382</v>
      </c>
      <c r="C5" s="12"/>
      <c r="D5" s="12" t="s">
        <v>383</v>
      </c>
      <c r="E5" s="12" t="s">
        <v>384</v>
      </c>
      <c r="F5" s="12" t="s">
        <v>385</v>
      </c>
      <c r="G5" t="s">
        <v>23</v>
      </c>
      <c r="H5" t="s">
        <v>48</v>
      </c>
      <c r="I5" t="s">
        <v>247</v>
      </c>
      <c r="J5" t="s">
        <v>48</v>
      </c>
      <c r="K5" t="s">
        <v>25</v>
      </c>
      <c r="L5" t="s">
        <v>25</v>
      </c>
      <c r="M5" t="s">
        <v>25</v>
      </c>
      <c r="N5" t="s">
        <v>25</v>
      </c>
      <c r="O5" t="s">
        <v>25</v>
      </c>
      <c r="P5" t="s">
        <v>25</v>
      </c>
      <c r="Q5" s="64">
        <f t="shared" si="11"/>
        <v>3</v>
      </c>
      <c r="R5" s="64">
        <f t="shared" si="12"/>
        <v>2</v>
      </c>
      <c r="S5" s="64">
        <f t="shared" si="13"/>
        <v>0</v>
      </c>
      <c r="T5" s="64">
        <f t="shared" si="14"/>
        <v>2</v>
      </c>
      <c r="U5" s="64">
        <f t="shared" si="15"/>
        <v>1</v>
      </c>
      <c r="V5" s="64">
        <f t="shared" si="16"/>
        <v>1</v>
      </c>
      <c r="W5" s="64">
        <f t="shared" si="17"/>
        <v>1</v>
      </c>
      <c r="X5" s="64">
        <f t="shared" si="18"/>
        <v>1</v>
      </c>
      <c r="Y5" s="64">
        <f t="shared" si="19"/>
        <v>1</v>
      </c>
      <c r="Z5" s="64">
        <f t="shared" si="20"/>
        <v>1</v>
      </c>
      <c r="AA5" s="65">
        <f t="shared" si="21"/>
        <v>1.3</v>
      </c>
      <c r="AB5" s="66"/>
    </row>
    <row r="7" spans="1:28">
      <c r="N7" t="s">
        <v>42</v>
      </c>
    </row>
    <row r="8" spans="1:28">
      <c r="N8" t="s">
        <v>42</v>
      </c>
    </row>
    <row r="9" spans="1:28">
      <c r="N9" t="s">
        <v>42</v>
      </c>
    </row>
  </sheetData>
  <mergeCells count="1">
    <mergeCell ref="Q1:Z1"/>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4.1 ACQ_IG_PROF</vt:lpstr>
      <vt:lpstr>4.2 DIF_SUOLO_RIF</vt:lpstr>
      <vt:lpstr>4.3 AGR_FAUN</vt:lpstr>
      <vt:lpstr>4.4 SUPP_PROD_SOST</vt:lpstr>
      <vt:lpstr>4.5 AMB_AMM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Spissu</dc:creator>
  <cp:lastModifiedBy>Marcello Spissu</cp:lastModifiedBy>
  <dcterms:created xsi:type="dcterms:W3CDTF">2021-03-13T15:43:30Z</dcterms:created>
  <dcterms:modified xsi:type="dcterms:W3CDTF">2021-03-29T14:24:03Z</dcterms:modified>
</cp:coreProperties>
</file>